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015" windowHeight="8025" tabRatio="767"/>
  </bookViews>
  <sheets>
    <sheet name="Summ" sheetId="27" r:id="rId1"/>
    <sheet name="+virusesbacteriaprotozoa" sheetId="2" r:id="rId2"/>
    <sheet name="+algae" sheetId="8" r:id="rId3"/>
    <sheet name="+moss" sheetId="7" r:id="rId4"/>
    <sheet name="+vascular plants" sheetId="3" r:id="rId5"/>
    <sheet name="+lichen" sheetId="6" r:id="rId6"/>
    <sheet name="+fungi" sheetId="5" r:id="rId7"/>
    <sheet name="+Parazoa-Radiata" sheetId="29" r:id="rId8"/>
    <sheet name="+non-mollusk Lophotroch worms" sheetId="11" r:id="rId9"/>
    <sheet name="+mollusks" sheetId="12" r:id="rId10"/>
    <sheet name="+Platyzoa" sheetId="31" r:id="rId11"/>
    <sheet name="+non-arthro Ecdysozoa" sheetId="30" r:id="rId12"/>
    <sheet name="+Echinoderms" sheetId="32" r:id="rId13"/>
    <sheet name="+spiderskin" sheetId="19" r:id="rId14"/>
    <sheet name="+crustackin" sheetId="18" r:id="rId15"/>
    <sheet name="+EPMT" sheetId="10" r:id="rId16"/>
    <sheet name="+odes" sheetId="9" r:id="rId17"/>
    <sheet name="+coleopt" sheetId="17" r:id="rId18"/>
    <sheet name="+diptera" sheetId="16" r:id="rId19"/>
    <sheet name="+orthop" sheetId="15" r:id="rId20"/>
    <sheet name="+hemip-homop" sheetId="14" r:id="rId21"/>
    <sheet name="+miscinsects" sheetId="26" r:id="rId22"/>
    <sheet name="+butterfly" sheetId="13" r:id="rId23"/>
    <sheet name="+moths" sheetId="21" r:id="rId24"/>
    <sheet name="+hymenop" sheetId="20" r:id="rId25"/>
    <sheet name="+Primitive Chords" sheetId="33" r:id="rId26"/>
    <sheet name="+herps" sheetId="23" r:id="rId27"/>
    <sheet name="+fish" sheetId="28" r:id="rId28"/>
    <sheet name="+birds" sheetId="24" r:id="rId29"/>
    <sheet name="+mammals" sheetId="25" r:id="rId30"/>
  </sheets>
  <definedNames>
    <definedName name="Lepidostomatidae" localSheetId="15">'+EPMT'!#REF!</definedName>
    <definedName name="Limnephilidae" localSheetId="15">'+EPMT'!#REF!</definedName>
    <definedName name="_xlnm.Print_Area" localSheetId="2">'+algae'!$A$1:$L$71</definedName>
    <definedName name="_xlnm.Print_Area" localSheetId="28">'+birds'!$A$1:$F$10</definedName>
    <definedName name="_xlnm.Print_Area" localSheetId="22">'+butterfly'!$A$1:$J$6</definedName>
    <definedName name="_xlnm.Print_Area" localSheetId="17">'+coleopt'!$A$1:$H$10</definedName>
    <definedName name="_xlnm.Print_Area" localSheetId="14">'+crustackin'!$A$1:$L$85</definedName>
    <definedName name="_xlnm.Print_Area" localSheetId="18">'+diptera'!$A$1:$M$18</definedName>
    <definedName name="_xlnm.Print_Area" localSheetId="12">'+Echinoderms'!$A$1:$J$38</definedName>
    <definedName name="_xlnm.Print_Area" localSheetId="15">'+EPMT'!$A$1:$N$26</definedName>
    <definedName name="_xlnm.Print_Area" localSheetId="27">'+fish'!$A$1:$J$40</definedName>
    <definedName name="_xlnm.Print_Area" localSheetId="6">'+fungi'!$A$1:$J$90</definedName>
    <definedName name="_xlnm.Print_Area" localSheetId="20">'+hemip-homop'!$A$1:$K$15</definedName>
    <definedName name="_xlnm.Print_Area" localSheetId="26">'+herps'!$A$1:$I$25</definedName>
    <definedName name="_xlnm.Print_Area" localSheetId="24">'+hymenop'!$A$1:$K$36</definedName>
    <definedName name="_xlnm.Print_Area" localSheetId="5">'+lichen'!$A$1:$K$5</definedName>
    <definedName name="_xlnm.Print_Area" localSheetId="29">'+mammals'!$A$1:$I$24</definedName>
    <definedName name="_xlnm.Print_Area" localSheetId="21">'+miscinsects'!$A$1:$M$54</definedName>
    <definedName name="_xlnm.Print_Area" localSheetId="9">'+mollusks'!$A$1:$K$52</definedName>
    <definedName name="_xlnm.Print_Area" localSheetId="3">'+moss'!$A$1:$J$29</definedName>
    <definedName name="_xlnm.Print_Area" localSheetId="23">'+moths'!$A$1:$I$30</definedName>
    <definedName name="_xlnm.Print_Area" localSheetId="11">'+non-arthro Ecdysozoa'!$A$1:$I$24</definedName>
    <definedName name="_xlnm.Print_Area" localSheetId="8">'+non-mollusk Lophotroch worms'!$A$1:$K$56</definedName>
    <definedName name="_xlnm.Print_Area" localSheetId="16">'+odes'!$A$1:$J$13</definedName>
    <definedName name="_xlnm.Print_Area" localSheetId="19">'+orthop'!$A$1:$J$6</definedName>
    <definedName name="_xlnm.Print_Area" localSheetId="7">'+Parazoa-Radiata'!$A$1:$L$27</definedName>
    <definedName name="_xlnm.Print_Area" localSheetId="10">'+Platyzoa'!$A$1:$K$35</definedName>
    <definedName name="_xlnm.Print_Area" localSheetId="25">'+Primitive Chords'!$A$1:$K$11</definedName>
    <definedName name="_xlnm.Print_Area" localSheetId="13">'+spiderskin'!$A$1:$M$79</definedName>
    <definedName name="_xlnm.Print_Area" localSheetId="4">'+vascular plants'!$A$1:$F$359</definedName>
    <definedName name="_xlnm.Print_Area" localSheetId="1">'+virusesbacteriaprotozoa'!$A$1:$L$53</definedName>
    <definedName name="_xlnm.Print_Area" localSheetId="0">Summ!$A$1:$C$51</definedName>
    <definedName name="Uenoidae" localSheetId="15">'+EPMT'!#REF!</definedName>
  </definedNames>
  <calcPr calcId="114210"/>
</workbook>
</file>

<file path=xl/calcChain.xml><?xml version="1.0" encoding="utf-8"?>
<calcChain xmlns="http://schemas.openxmlformats.org/spreadsheetml/2006/main">
  <c r="P205" i="21"/>
  <c r="O144"/>
  <c r="L144"/>
  <c r="K144"/>
  <c r="J144"/>
  <c r="I144"/>
  <c r="H144"/>
  <c r="G144"/>
  <c r="F144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1"/>
  <c r="P109"/>
  <c r="P108"/>
  <c r="P107"/>
  <c r="P105"/>
  <c r="P104"/>
  <c r="P103"/>
  <c r="P102"/>
  <c r="P101"/>
  <c r="P99"/>
  <c r="P98"/>
  <c r="P96"/>
  <c r="P95"/>
  <c r="P93"/>
  <c r="P90"/>
  <c r="P89"/>
  <c r="P88"/>
  <c r="P86"/>
  <c r="P84"/>
  <c r="P82"/>
  <c r="P80"/>
  <c r="P78"/>
  <c r="P77"/>
  <c r="P76"/>
  <c r="P75"/>
  <c r="P74"/>
  <c r="P73"/>
  <c r="P72"/>
  <c r="P71"/>
  <c r="P70"/>
  <c r="P69"/>
  <c r="P67"/>
  <c r="P66"/>
  <c r="P65"/>
  <c r="P64"/>
  <c r="P63"/>
  <c r="P62"/>
  <c r="P61"/>
  <c r="P59"/>
  <c r="P56"/>
  <c r="P55"/>
  <c r="P54"/>
  <c r="P53"/>
  <c r="P52"/>
  <c r="P51"/>
  <c r="P50"/>
  <c r="P48"/>
  <c r="P46"/>
  <c r="P45"/>
  <c r="P44"/>
  <c r="P42"/>
  <c r="P40"/>
  <c r="P39"/>
  <c r="P38"/>
  <c r="P37"/>
  <c r="P35"/>
  <c r="P33"/>
  <c r="P32"/>
  <c r="P30"/>
  <c r="P29"/>
  <c r="P28"/>
  <c r="P27"/>
  <c r="P26"/>
  <c r="P25"/>
  <c r="P24"/>
  <c r="P23"/>
  <c r="P22"/>
  <c r="P21"/>
  <c r="P20"/>
  <c r="P19"/>
  <c r="P18"/>
  <c r="P17"/>
  <c r="P16"/>
  <c r="P15"/>
  <c r="P14"/>
  <c r="P144"/>
  <c r="B43" i="27"/>
  <c r="B44"/>
  <c r="B45"/>
  <c r="B24" i="21"/>
  <c r="A2"/>
  <c r="B79" i="19"/>
  <c r="B36" i="16"/>
  <c r="B80" i="8"/>
  <c r="A2"/>
  <c r="B19" i="25"/>
  <c r="A1"/>
  <c r="B42" i="28"/>
  <c r="A1"/>
  <c r="C99" i="17"/>
  <c r="A2"/>
  <c r="B71" i="24"/>
  <c r="A1"/>
  <c r="B38" i="7"/>
  <c r="C18" i="13"/>
  <c r="B24" i="30"/>
  <c r="A1"/>
  <c r="B31" i="2"/>
  <c r="A25"/>
  <c r="B58"/>
  <c r="A33"/>
  <c r="B6" i="27"/>
  <c r="B43" i="20"/>
  <c r="A33"/>
  <c r="B35" i="31"/>
  <c r="A1"/>
  <c r="B12" i="2"/>
  <c r="A3"/>
  <c r="B2" i="27"/>
  <c r="B5"/>
  <c r="B4"/>
  <c r="B3"/>
  <c r="A1" i="2"/>
  <c r="B7" i="27"/>
  <c r="B15" i="33"/>
  <c r="A1"/>
  <c r="B42" i="27"/>
  <c r="B38" i="32"/>
  <c r="A1"/>
  <c r="B20" i="27"/>
  <c r="B31" i="20"/>
  <c r="A17"/>
  <c r="B15"/>
  <c r="A2"/>
  <c r="B64" i="26"/>
  <c r="A2"/>
  <c r="B23" i="14"/>
  <c r="A2"/>
  <c r="B39" i="15"/>
  <c r="A2"/>
  <c r="A2" i="16"/>
  <c r="B17" i="9"/>
  <c r="A2"/>
  <c r="B25" i="10"/>
  <c r="A2"/>
  <c r="B85" i="18"/>
  <c r="A1"/>
  <c r="B34" i="29"/>
  <c r="A1"/>
  <c r="B56" i="11"/>
  <c r="A1"/>
  <c r="B19" i="27"/>
  <c r="B18"/>
  <c r="A45" i="20"/>
  <c r="B37" i="27"/>
  <c r="A1" i="6"/>
  <c r="B52" i="12"/>
  <c r="A1"/>
  <c r="A1" i="7"/>
  <c r="A1" i="19"/>
  <c r="B27" i="27"/>
  <c r="B47"/>
  <c r="B24" i="23"/>
  <c r="A15"/>
  <c r="B12"/>
  <c r="A1"/>
  <c r="B9" i="27"/>
  <c r="B10"/>
  <c r="B12"/>
  <c r="B13"/>
  <c r="B15"/>
  <c r="B36"/>
  <c r="B16"/>
  <c r="B48"/>
  <c r="B23"/>
  <c r="B22"/>
  <c r="B31"/>
  <c r="B34"/>
  <c r="B30"/>
  <c r="B29"/>
  <c r="B28"/>
  <c r="B26"/>
  <c r="B25"/>
  <c r="B17"/>
  <c r="B33"/>
  <c r="B46"/>
  <c r="B21"/>
  <c r="B24"/>
  <c r="B32"/>
  <c r="B35"/>
  <c r="B38"/>
  <c r="B39"/>
  <c r="B40"/>
  <c r="B14"/>
  <c r="B49"/>
  <c r="B41"/>
  <c r="B8"/>
  <c r="B11"/>
  <c r="B50"/>
</calcChain>
</file>

<file path=xl/sharedStrings.xml><?xml version="1.0" encoding="utf-8"?>
<sst xmlns="http://schemas.openxmlformats.org/spreadsheetml/2006/main" count="3201" uniqueCount="2030">
  <si>
    <t>Balsam, Impatiens Family</t>
  </si>
  <si>
    <t>Spotted or Orange Touch-me-not, Jewelweed, Snapweed</t>
  </si>
  <si>
    <t>Berberis thunbergii DC.</t>
  </si>
  <si>
    <t>Berberidaceae</t>
  </si>
  <si>
    <t>Barberry Family</t>
  </si>
  <si>
    <t>Japanese Barberry</t>
  </si>
  <si>
    <t>Alnus incana var. americana Regel</t>
  </si>
  <si>
    <t>Betulaceae</t>
  </si>
  <si>
    <t>Alder, Birch</t>
  </si>
  <si>
    <t>Speckled Alder</t>
  </si>
  <si>
    <t>Betula populifolia Marshall</t>
  </si>
  <si>
    <t>Gray, Oldfield Birch, or White Birch</t>
  </si>
  <si>
    <t>Ostrya virginiana (Miller) K. Koch</t>
  </si>
  <si>
    <t>Hop-hornbeam, Ironwood, Leverwood</t>
  </si>
  <si>
    <t>Catalpa speciosa Warder</t>
  </si>
  <si>
    <t>Bignoniaceae</t>
  </si>
  <si>
    <t>Bignonias</t>
  </si>
  <si>
    <t>Northern Catalpa, Catawba-tree, Cigar-tree</t>
  </si>
  <si>
    <t>Alliaria petiolata (Bieb.) Cavara &amp; Grande</t>
  </si>
  <si>
    <t>Brassicaceae</t>
  </si>
  <si>
    <t>Mustard family</t>
  </si>
  <si>
    <t>Garlic-mustard</t>
  </si>
  <si>
    <t>Cakile edentula var. edentula</t>
  </si>
  <si>
    <t>Sea-rocket</t>
  </si>
  <si>
    <t>Capsella bursa-pastoris (L.) Medikus</t>
  </si>
  <si>
    <t>Shepherd's Pouch or Purse, Pick-pocket</t>
  </si>
  <si>
    <t>Lepidium campestre (L.) R. Br.</t>
  </si>
  <si>
    <t>Cow-cress, Field-cress</t>
  </si>
  <si>
    <t>Raphanus raphanistrum L.</t>
  </si>
  <si>
    <t>Wild Radish, Jointed Charlock</t>
  </si>
  <si>
    <t>Lonicera japonica Thunb.</t>
  </si>
  <si>
    <t>Caprifoliaceae</t>
  </si>
  <si>
    <t>Honeysuckle Family</t>
  </si>
  <si>
    <t>Japanese Honeysuckle</t>
  </si>
  <si>
    <t>Lonicera morrowii A. Gray</t>
  </si>
  <si>
    <t>Morrow's Fly-honeysuckle</t>
  </si>
  <si>
    <t>Sambucus canadensis var. canadensis</t>
  </si>
  <si>
    <t>Common Elderberry</t>
  </si>
  <si>
    <t>Viburnum dentatum var. lucidum Aiton</t>
  </si>
  <si>
    <t>Northern or Common Arrowwood</t>
  </si>
  <si>
    <t>Cerastium vulgatum L.</t>
  </si>
  <si>
    <t>Caryophyllaceae</t>
  </si>
  <si>
    <t>Cariophyllacées, Pinks</t>
  </si>
  <si>
    <t>Common Mouse-ear Chickweed</t>
  </si>
  <si>
    <t>Dianthus armeria L.</t>
  </si>
  <si>
    <t>Deptford-pink</t>
  </si>
  <si>
    <t>Scleranthus annuus L.</t>
  </si>
  <si>
    <t>Prorocentrum</t>
  </si>
  <si>
    <t>Annual Knawel</t>
  </si>
  <si>
    <t>Silene vulgaris (Moench) Garcke</t>
  </si>
  <si>
    <t>Bladder-campion, Maiden's Tears</t>
  </si>
  <si>
    <t>Spergularia marina (L.) Griseb.</t>
  </si>
  <si>
    <t>Saltmarsh Sand-spurrey</t>
  </si>
  <si>
    <t>Spergularia rubra (L.) J. &amp; C. Presl</t>
  </si>
  <si>
    <t>Heterocapsa</t>
  </si>
  <si>
    <t>Purple or Roadside Sand-spurrey</t>
  </si>
  <si>
    <t>Stellaria media (L.) Villars</t>
  </si>
  <si>
    <t>Common Chickweed</t>
  </si>
  <si>
    <t>Celastrus orbiculatus Thunb.</t>
  </si>
  <si>
    <t>Celastraceae</t>
  </si>
  <si>
    <t>Bittersweet family</t>
  </si>
  <si>
    <t>Asiatic or Oriental Bittersweet</t>
  </si>
  <si>
    <t>Euonymus fortunei (Turcz.) Hand.-Mazz.</t>
  </si>
  <si>
    <t>Climbing Euonymus, Chinese Spindle-tree</t>
  </si>
  <si>
    <t>Atriplex patula L.</t>
  </si>
  <si>
    <t>Chenopodiaceae</t>
  </si>
  <si>
    <t>Goosefoot family</t>
  </si>
  <si>
    <t>Orach, Spearscale</t>
  </si>
  <si>
    <t>Salicornia L.</t>
  </si>
  <si>
    <t>Goosefoot</t>
  </si>
  <si>
    <t>Pickeralweed; Glasswort</t>
  </si>
  <si>
    <t>Hypericum gentianoides (L.) BSP.</t>
  </si>
  <si>
    <t>Clusiaceae</t>
  </si>
  <si>
    <t>St John's wort family</t>
  </si>
  <si>
    <t>sanguinea</t>
  </si>
  <si>
    <t>Orange-grass, Pineweed</t>
  </si>
  <si>
    <t>Hypericum perforatum L.</t>
  </si>
  <si>
    <t>Common St. John's-wort</t>
  </si>
  <si>
    <t>Hypericum punctatum Lam.</t>
  </si>
  <si>
    <t>Gymnodinium</t>
  </si>
  <si>
    <t>Spotted St. John's-wort</t>
  </si>
  <si>
    <t>Hypericum pyramidatum</t>
  </si>
  <si>
    <t>Tradescantia virginiana L.</t>
  </si>
  <si>
    <t>Commelinaceae</t>
  </si>
  <si>
    <t>Virginia Spiderwort, Widow's Tears</t>
  </si>
  <si>
    <t>Calystegia sepium (L.) R. Br.</t>
  </si>
  <si>
    <t>Convolvulaceae</t>
  </si>
  <si>
    <t>Morning-glory family</t>
  </si>
  <si>
    <t>Hedge-bindweed, Wild Morning-glory</t>
  </si>
  <si>
    <t>Convolvulus arvensis L.</t>
  </si>
  <si>
    <t>Field-bindweed</t>
  </si>
  <si>
    <t>Ipomoea L.</t>
  </si>
  <si>
    <t>Morning-glory</t>
  </si>
  <si>
    <t>Cornus amomum var. amomum</t>
  </si>
  <si>
    <t>Cornaceae</t>
  </si>
  <si>
    <t>Dogwood Family</t>
  </si>
  <si>
    <t>Silky or Knob-styled Dogwood, "Red Willow"</t>
  </si>
  <si>
    <t>Cornus florida L.</t>
  </si>
  <si>
    <t>Flowering Dogwood</t>
  </si>
  <si>
    <t>Cornus sericea L.</t>
  </si>
  <si>
    <t>Red-osier Dogwood</t>
  </si>
  <si>
    <t>Nyssa sylvatica var. sylvatica</t>
  </si>
  <si>
    <t>rotundatum</t>
  </si>
  <si>
    <t>Black Gum, Black Tupelo, Sour Gum, Pepperidge, Snagwood, Mallet Tree, Hornbeam  (RI Colloq.)</t>
  </si>
  <si>
    <t>Juniperus virginiana var. virginiana</t>
  </si>
  <si>
    <t>Northern or Eastern Red Cedar</t>
  </si>
  <si>
    <t>Pinus rigida</t>
  </si>
  <si>
    <t>Pitch Pine</t>
  </si>
  <si>
    <t xml:space="preserve">Chondrus </t>
  </si>
  <si>
    <t>Irish moss</t>
  </si>
  <si>
    <t>EZ, KZ, EP</t>
  </si>
  <si>
    <t>Ulva</t>
  </si>
  <si>
    <t>Enteromorpha</t>
  </si>
  <si>
    <t>EZ, KZ</t>
  </si>
  <si>
    <t>Actinocyclus</t>
  </si>
  <si>
    <t>undulatus</t>
  </si>
  <si>
    <t>Chaetoceros</t>
  </si>
  <si>
    <t>decipiens</t>
  </si>
  <si>
    <t>didymus</t>
  </si>
  <si>
    <t>debilis</t>
  </si>
  <si>
    <t>larenzianus</t>
  </si>
  <si>
    <t>socialis</t>
  </si>
  <si>
    <t>subtilis</t>
  </si>
  <si>
    <t>concinnus</t>
  </si>
  <si>
    <t>Cascinodiscus</t>
  </si>
  <si>
    <t>granii</t>
  </si>
  <si>
    <t>radiatus</t>
  </si>
  <si>
    <t>Ditylum</t>
  </si>
  <si>
    <t>brightwellii</t>
  </si>
  <si>
    <t>Eucampia</t>
  </si>
  <si>
    <t>zodiacus</t>
  </si>
  <si>
    <t>Melosira</t>
  </si>
  <si>
    <t>hummiloides</t>
  </si>
  <si>
    <t>Odontella</t>
  </si>
  <si>
    <t>aurita</t>
  </si>
  <si>
    <t>Paralia</t>
  </si>
  <si>
    <t>sulcata</t>
  </si>
  <si>
    <t>Rhizosolenia</t>
  </si>
  <si>
    <t>setigera</t>
  </si>
  <si>
    <t>Skeletonema</t>
  </si>
  <si>
    <t>Thalassiosira</t>
  </si>
  <si>
    <t>rotula</t>
  </si>
  <si>
    <t>Teleaulax</t>
  </si>
  <si>
    <t>Akashiwo</t>
  </si>
  <si>
    <t>Alexandrium</t>
  </si>
  <si>
    <t>peruvianum</t>
  </si>
  <si>
    <t>Ceratium</t>
  </si>
  <si>
    <t>minutum</t>
  </si>
  <si>
    <t>acuminata</t>
  </si>
  <si>
    <t>norvegica</t>
  </si>
  <si>
    <t>Ganyaulax</t>
  </si>
  <si>
    <t>spinifera</t>
  </si>
  <si>
    <t>cryptophyte</t>
  </si>
  <si>
    <t>dinoflagellate</t>
  </si>
  <si>
    <t>toxic, NSP, PSP</t>
  </si>
  <si>
    <t>toxic, DSP</t>
  </si>
  <si>
    <t>Gyrodinium</t>
  </si>
  <si>
    <t>triguetra</t>
  </si>
  <si>
    <t>Polykrinas</t>
  </si>
  <si>
    <t>schwartzii</t>
  </si>
  <si>
    <t>triestum</t>
  </si>
  <si>
    <t>Protoperidinum</t>
  </si>
  <si>
    <t>quinquecorne</t>
  </si>
  <si>
    <t>steinii</t>
  </si>
  <si>
    <t>Scrippsrella</t>
  </si>
  <si>
    <t>trachoidea</t>
  </si>
  <si>
    <t>Etreptiella</t>
  </si>
  <si>
    <t>euglenoid</t>
  </si>
  <si>
    <t>chlorophyte</t>
  </si>
  <si>
    <t>Crucigenia</t>
  </si>
  <si>
    <t>tetrapedia</t>
  </si>
  <si>
    <t>Pediastrum</t>
  </si>
  <si>
    <t>duplex</t>
  </si>
  <si>
    <t>Scenedesmus</t>
  </si>
  <si>
    <t>quadracauda</t>
  </si>
  <si>
    <t>Staurastrum</t>
  </si>
  <si>
    <t>paradoxum</t>
  </si>
  <si>
    <t>pennate diatom</t>
  </si>
  <si>
    <t>Asterianella</t>
  </si>
  <si>
    <t>formosa</t>
  </si>
  <si>
    <t>Asterianellopsis</t>
  </si>
  <si>
    <t>glacialis</t>
  </si>
  <si>
    <t>Bacillaria</t>
  </si>
  <si>
    <t>paradoxa</t>
  </si>
  <si>
    <t>Cocconeis</t>
  </si>
  <si>
    <t>scuttellum</t>
  </si>
  <si>
    <t>Cylindrotheca</t>
  </si>
  <si>
    <t>closterium</t>
  </si>
  <si>
    <t>abbreviata</t>
  </si>
  <si>
    <t>Navicula</t>
  </si>
  <si>
    <t>Pleurosigma</t>
  </si>
  <si>
    <t>aestuarii</t>
  </si>
  <si>
    <t>Licmophora</t>
  </si>
  <si>
    <t>Pseudonitzschia</t>
  </si>
  <si>
    <t>pseudodelicatissimus</t>
  </si>
  <si>
    <t>Striatella</t>
  </si>
  <si>
    <t>unipunctata</t>
  </si>
  <si>
    <t>Sorrirella</t>
  </si>
  <si>
    <t>striatula</t>
  </si>
  <si>
    <t>Thalissionema</t>
  </si>
  <si>
    <t>nitzschioides</t>
  </si>
  <si>
    <t>toxic ASP</t>
  </si>
  <si>
    <t>Raphidophyte</t>
  </si>
  <si>
    <t>Heterosigma</t>
  </si>
  <si>
    <t>akashiwo</t>
  </si>
  <si>
    <t>ichthyotoxic</t>
  </si>
  <si>
    <t>Ebridean</t>
  </si>
  <si>
    <t>Ebria</t>
  </si>
  <si>
    <t>Pyramimonadales</t>
  </si>
  <si>
    <t>Pyramimonos</t>
  </si>
  <si>
    <t>Dictyophycea</t>
  </si>
  <si>
    <t>speculum</t>
  </si>
  <si>
    <t>Dictyocha</t>
  </si>
  <si>
    <t>tripartita</t>
  </si>
  <si>
    <t>green algae</t>
  </si>
  <si>
    <t>Silicoflagellates</t>
  </si>
  <si>
    <t>heterokont algae</t>
  </si>
  <si>
    <t>Flagellate protozoa</t>
  </si>
  <si>
    <t>centric diatom</t>
  </si>
  <si>
    <t>incl dinoflagellates</t>
  </si>
  <si>
    <t xml:space="preserve">Bolinopsis </t>
  </si>
  <si>
    <t>infundibulum</t>
  </si>
  <si>
    <t>Mnemiopsis</t>
  </si>
  <si>
    <t>leidyii</t>
  </si>
  <si>
    <t>DBorkman</t>
  </si>
  <si>
    <t>unID marine nematode worm</t>
  </si>
  <si>
    <t>Nitzschia</t>
  </si>
  <si>
    <t>delicatissima</t>
  </si>
  <si>
    <t>PLozier</t>
  </si>
  <si>
    <t>Gramataphora</t>
  </si>
  <si>
    <t>marina</t>
  </si>
  <si>
    <t>Stephanopyxis</t>
  </si>
  <si>
    <t>costatum</t>
  </si>
  <si>
    <t>Diploneis</t>
  </si>
  <si>
    <t>angulatum</t>
  </si>
  <si>
    <t>Panorpa</t>
  </si>
  <si>
    <t>M Allard</t>
  </si>
  <si>
    <t>Simuliidae</t>
  </si>
  <si>
    <t>black fly</t>
  </si>
  <si>
    <t>aquatic larva</t>
  </si>
  <si>
    <t>sp1</t>
  </si>
  <si>
    <t>larva</t>
  </si>
  <si>
    <t>backswimmer</t>
  </si>
  <si>
    <t>Notonecta</t>
  </si>
  <si>
    <t>Chaoborus</t>
  </si>
  <si>
    <t>glassworm midge</t>
  </si>
  <si>
    <t>Elmidae</t>
  </si>
  <si>
    <t>Elmidae sp.</t>
  </si>
  <si>
    <t>riffle beetle</t>
  </si>
  <si>
    <t>RF</t>
  </si>
  <si>
    <t>Acartia</t>
  </si>
  <si>
    <t>tansa</t>
  </si>
  <si>
    <t>in plankton sample</t>
  </si>
  <si>
    <t>Gerridae</t>
  </si>
  <si>
    <t>Terpobates</t>
  </si>
  <si>
    <t>water strider</t>
  </si>
  <si>
    <t>Ilybius sp</t>
  </si>
  <si>
    <t>diving beetle</t>
  </si>
  <si>
    <t>Gammarus</t>
  </si>
  <si>
    <t>mucronatus</t>
  </si>
  <si>
    <t>rocky shore</t>
  </si>
  <si>
    <t>N Hobbs</t>
  </si>
  <si>
    <t>Chirona</t>
  </si>
  <si>
    <t>hameri</t>
  </si>
  <si>
    <t>barnacle</t>
  </si>
  <si>
    <t>balanoides</t>
  </si>
  <si>
    <t>Hyale</t>
  </si>
  <si>
    <t>plumulosa</t>
  </si>
  <si>
    <t>Podoceropsis</t>
  </si>
  <si>
    <t>tigrinus</t>
  </si>
  <si>
    <t>in stream</t>
  </si>
  <si>
    <t>Monocorophium</t>
  </si>
  <si>
    <t>insidiosum</t>
  </si>
  <si>
    <t>tube amphipod</t>
  </si>
  <si>
    <t>Cyclopoidea</t>
  </si>
  <si>
    <t>cyclopoid copepod</t>
  </si>
  <si>
    <t>sand bar</t>
  </si>
  <si>
    <t>EKZ, N Hobbs</t>
  </si>
  <si>
    <t>Pagurus</t>
  </si>
  <si>
    <t>pollicaris</t>
  </si>
  <si>
    <t>Limulus</t>
  </si>
  <si>
    <t>polyphemus</t>
  </si>
  <si>
    <t>EP, N Hobbs</t>
  </si>
  <si>
    <t>Callinectes</t>
  </si>
  <si>
    <t>sapidus</t>
  </si>
  <si>
    <t>Caprelloidea</t>
  </si>
  <si>
    <t>caprellid amphipod</t>
  </si>
  <si>
    <t>among algae</t>
  </si>
  <si>
    <t>Platynereis</t>
  </si>
  <si>
    <t>dumerilii</t>
  </si>
  <si>
    <t>clam worm</t>
  </si>
  <si>
    <t>lesser periwinkle</t>
  </si>
  <si>
    <t>Lacuna</t>
  </si>
  <si>
    <t>vincta</t>
  </si>
  <si>
    <t>plana</t>
  </si>
  <si>
    <t>Ostrea</t>
  </si>
  <si>
    <t>edulis</t>
  </si>
  <si>
    <t>European oyster</t>
  </si>
  <si>
    <t>Spiophanes</t>
  </si>
  <si>
    <t>bombyx</t>
  </si>
  <si>
    <t>in sponge</t>
  </si>
  <si>
    <t>Membraniopora</t>
  </si>
  <si>
    <t>moss animals, ectoprocts</t>
  </si>
  <si>
    <t>membranacea</t>
  </si>
  <si>
    <t>coffin box</t>
  </si>
  <si>
    <t>on seaweed</t>
  </si>
  <si>
    <t>filicornis</t>
  </si>
  <si>
    <t>Spio</t>
  </si>
  <si>
    <t>sandy tube worm</t>
  </si>
  <si>
    <t>colony</t>
  </si>
  <si>
    <t>hydra, FW jellyfish, portuguese MOW, snail fur</t>
  </si>
  <si>
    <t>Podocoryna</t>
  </si>
  <si>
    <t>carnea</t>
  </si>
  <si>
    <t>smoothspined snailfur</t>
  </si>
  <si>
    <t>Hydractina</t>
  </si>
  <si>
    <t>echinata</t>
  </si>
  <si>
    <t>roughspined snailfur</t>
  </si>
  <si>
    <t>Ilyanassa</t>
  </si>
  <si>
    <t>obsoleta</t>
  </si>
  <si>
    <t>eastern mudsnail</t>
  </si>
  <si>
    <t>Hydroides</t>
  </si>
  <si>
    <t>dianthus</t>
  </si>
  <si>
    <t>calcareous tube worm</t>
  </si>
  <si>
    <t>Alitta</t>
  </si>
  <si>
    <t>succinea</t>
  </si>
  <si>
    <t>Botrylloides</t>
  </si>
  <si>
    <t>violaceus</t>
  </si>
  <si>
    <t>Agenenidae</t>
  </si>
  <si>
    <t>Coras</t>
  </si>
  <si>
    <t>Anyphaenidae</t>
  </si>
  <si>
    <t>Anyphaena</t>
  </si>
  <si>
    <t>Araneidae</t>
  </si>
  <si>
    <t>Larinia</t>
  </si>
  <si>
    <t>directa</t>
  </si>
  <si>
    <t>Araneidae immature</t>
  </si>
  <si>
    <t>sp. 1</t>
  </si>
  <si>
    <t>sp. 2</t>
  </si>
  <si>
    <t>sp. 3</t>
  </si>
  <si>
    <t>Araniella</t>
  </si>
  <si>
    <t>displicata</t>
  </si>
  <si>
    <t>Dysderidae</t>
  </si>
  <si>
    <t>Dysdera</t>
  </si>
  <si>
    <t>crocata</t>
  </si>
  <si>
    <t>Gnaphosidae</t>
  </si>
  <si>
    <t>Herpyllus</t>
  </si>
  <si>
    <t>ecclesiasticus</t>
  </si>
  <si>
    <t>Linyphiidae</t>
  </si>
  <si>
    <t>Frontinella</t>
  </si>
  <si>
    <t>communis</t>
  </si>
  <si>
    <t>Lycosidae</t>
  </si>
  <si>
    <t>Pardosa</t>
  </si>
  <si>
    <t>Oxyopidae</t>
  </si>
  <si>
    <t>Oxyopes</t>
  </si>
  <si>
    <t>salticus</t>
  </si>
  <si>
    <t>Phrurolithidae</t>
  </si>
  <si>
    <t>Phrurotimpus</t>
  </si>
  <si>
    <t>borealis</t>
  </si>
  <si>
    <t>Salticidae</t>
  </si>
  <si>
    <t>Maevia</t>
  </si>
  <si>
    <t>inclemens</t>
  </si>
  <si>
    <t>Segestriidae</t>
  </si>
  <si>
    <t>Ariadna</t>
  </si>
  <si>
    <t>bicolor</t>
  </si>
  <si>
    <t>Tetragnathidae</t>
  </si>
  <si>
    <t>Tetragnatha</t>
  </si>
  <si>
    <t>laboriosa</t>
  </si>
  <si>
    <t>Thomisidae</t>
  </si>
  <si>
    <t>Xysticus</t>
  </si>
  <si>
    <t>Sp. 2</t>
  </si>
  <si>
    <t>R. Smith</t>
  </si>
  <si>
    <t>common pillbug</t>
  </si>
  <si>
    <t xml:space="preserve">earwig </t>
  </si>
  <si>
    <t>Pelegrina</t>
  </si>
  <si>
    <t>exigua</t>
  </si>
  <si>
    <t>springtail 1</t>
  </si>
  <si>
    <t>Penicillata</t>
  </si>
  <si>
    <t>cockroach</t>
  </si>
  <si>
    <t>terrestrial leaf litter</t>
  </si>
  <si>
    <t>springtail 2</t>
  </si>
  <si>
    <t>N. Hobbs, etc</t>
  </si>
  <si>
    <t>marine, on barnacles</t>
  </si>
  <si>
    <t>Anurida</t>
  </si>
  <si>
    <t>maritima</t>
  </si>
  <si>
    <t>longicarpus</t>
  </si>
  <si>
    <t>Trachilipus?</t>
  </si>
  <si>
    <t>Armadillidiidae</t>
  </si>
  <si>
    <t>sp2</t>
  </si>
  <si>
    <t>Nate Hains</t>
  </si>
  <si>
    <t>Panopeus</t>
  </si>
  <si>
    <t>herbstii</t>
  </si>
  <si>
    <t>Crangon</t>
  </si>
  <si>
    <t>septemspinosa</t>
  </si>
  <si>
    <t>N Hobbs, et al</t>
  </si>
  <si>
    <t>Palaeomon</t>
  </si>
  <si>
    <t>pugio</t>
  </si>
  <si>
    <t>daggerblade grass shrimp</t>
  </si>
  <si>
    <t>Cthamalus</t>
  </si>
  <si>
    <t>fragilis</t>
  </si>
  <si>
    <t>N Hobbs, et al.</t>
  </si>
  <si>
    <t>Ovalipes</t>
  </si>
  <si>
    <t>ocellatus</t>
  </si>
  <si>
    <t>emarginata</t>
  </si>
  <si>
    <t>Libinia</t>
  </si>
  <si>
    <t>Semibalanus</t>
  </si>
  <si>
    <t>Carcinius</t>
  </si>
  <si>
    <t>maenas</t>
  </si>
  <si>
    <t>N. Hobbs, et al.</t>
  </si>
  <si>
    <t>vulgaris</t>
  </si>
  <si>
    <t>Spirorbis</t>
  </si>
  <si>
    <t>small tube worm</t>
  </si>
  <si>
    <t>on brown algae+shells</t>
  </si>
  <si>
    <t>moon jellyfish</t>
  </si>
  <si>
    <t>Aurelia</t>
  </si>
  <si>
    <t>trivittata</t>
  </si>
  <si>
    <t>three-lined mud snail</t>
  </si>
  <si>
    <t>Littorina</t>
  </si>
  <si>
    <t>littorea</t>
  </si>
  <si>
    <t>periwinkle</t>
  </si>
  <si>
    <t>Microceona</t>
  </si>
  <si>
    <t>porifera</t>
  </si>
  <si>
    <t>red sponge</t>
  </si>
  <si>
    <t>fornicata</t>
  </si>
  <si>
    <t>common slipper shell</t>
  </si>
  <si>
    <t>lady slipper shell</t>
  </si>
  <si>
    <t>Urosapinx</t>
  </si>
  <si>
    <t>cinerga</t>
  </si>
  <si>
    <t>Diadumene</t>
  </si>
  <si>
    <t>lineata</t>
  </si>
  <si>
    <t>lined anemone</t>
  </si>
  <si>
    <t>Myillus</t>
  </si>
  <si>
    <t>Geukensia</t>
  </si>
  <si>
    <t>demissa</t>
  </si>
  <si>
    <t>Chordeumatida</t>
  </si>
  <si>
    <t>Lasius</t>
  </si>
  <si>
    <t>neoniger</t>
  </si>
  <si>
    <t>mound building ant</t>
  </si>
  <si>
    <t>Bombus</t>
  </si>
  <si>
    <t>impatiens</t>
  </si>
  <si>
    <t>bumblebee</t>
  </si>
  <si>
    <t>honey bee</t>
  </si>
  <si>
    <t>Spirobolidae</t>
  </si>
  <si>
    <t>springtail 3</t>
  </si>
  <si>
    <t>landsnail 3</t>
  </si>
  <si>
    <t>striped garden snail</t>
  </si>
  <si>
    <t>yellow conical</t>
  </si>
  <si>
    <t>tiny coiled forest floor</t>
  </si>
  <si>
    <t>earthworms, tubifex worms</t>
  </si>
  <si>
    <t>Lumbricus</t>
  </si>
  <si>
    <t xml:space="preserve">earthworm </t>
  </si>
  <si>
    <t>rubellus</t>
  </si>
  <si>
    <t>terrestris</t>
  </si>
  <si>
    <t>earthworm</t>
  </si>
  <si>
    <t>Apporectidae</t>
  </si>
  <si>
    <r>
      <t xml:space="preserve">Nipponoserica peregrina </t>
    </r>
    <r>
      <rPr>
        <sz val="12"/>
        <rFont val="Times New Roman"/>
        <family val="1"/>
      </rPr>
      <t>(Chapin)</t>
    </r>
  </si>
  <si>
    <t>1 = north cliff</t>
  </si>
  <si>
    <t>4 = north field</t>
  </si>
  <si>
    <t>“1” = presence, not count</t>
  </si>
  <si>
    <t>2 = south cliff</t>
  </si>
  <si>
    <t>5 = south pond</t>
  </si>
  <si>
    <t>3 = north swamp</t>
  </si>
  <si>
    <t>6 = science central</t>
  </si>
  <si>
    <t>other = not my record</t>
  </si>
  <si>
    <t>Total</t>
  </si>
  <si>
    <t>Station</t>
  </si>
  <si>
    <t>field</t>
  </si>
  <si>
    <t>micros</t>
  </si>
  <si>
    <t>other</t>
  </si>
  <si>
    <t>larv.</t>
  </si>
  <si>
    <t>Zookeys</t>
  </si>
  <si>
    <t>MONA</t>
  </si>
  <si>
    <t>uv</t>
  </si>
  <si>
    <t>sh</t>
  </si>
  <si>
    <t>GEOMETRIDAE</t>
  </si>
  <si>
    <t>Ennominae</t>
  </si>
  <si>
    <t>Heliomata cycladata</t>
  </si>
  <si>
    <t>Macaria aemulataria</t>
  </si>
  <si>
    <t>Anavitrinella pampinaria</t>
  </si>
  <si>
    <t>Protoboarmia porcelaria</t>
  </si>
  <si>
    <t>Epimecis hortaria</t>
  </si>
  <si>
    <t>Melanolophia canadaria</t>
  </si>
  <si>
    <t>Hypagyrtis unipunctata</t>
  </si>
  <si>
    <t>Lomographa vestaliata</t>
  </si>
  <si>
    <t xml:space="preserve"> </t>
  </si>
  <si>
    <t>Cabera erythemaria</t>
  </si>
  <si>
    <r>
      <t>Phaeoura quernaria</t>
    </r>
    <r>
      <rPr>
        <sz val="12"/>
        <rFont val="Arial"/>
        <family val="1"/>
        <charset val="1"/>
      </rPr>
      <t xml:space="preserve"> </t>
    </r>
  </si>
  <si>
    <t>Campaea perlata</t>
  </si>
  <si>
    <t>Metarranthis indeclinata</t>
  </si>
  <si>
    <t>Besma quercivoraria</t>
  </si>
  <si>
    <t>Eusarca confusaria</t>
  </si>
  <si>
    <t>Tetracis crocallata</t>
  </si>
  <si>
    <t>Tetracis cachexiata</t>
  </si>
  <si>
    <r>
      <t>Eutrapela clemataria</t>
    </r>
    <r>
      <rPr>
        <sz val="12"/>
        <rFont val="Arial"/>
        <family val="1"/>
        <charset val="1"/>
      </rPr>
      <t xml:space="preserve"> </t>
    </r>
  </si>
  <si>
    <t>Geometrinae</t>
  </si>
  <si>
    <t>Dichorda iridaria</t>
  </si>
  <si>
    <t>Chlorochlamys chloroleucaria</t>
  </si>
  <si>
    <t>Sterrhinae</t>
  </si>
  <si>
    <t>Idaea dimidiata</t>
  </si>
  <si>
    <t>Larentiinae</t>
  </si>
  <si>
    <t>Rheumaptera prunivorata</t>
  </si>
  <si>
    <t>Costaconvexa centrostrigaria</t>
  </si>
  <si>
    <t>Operophtera brumata</t>
  </si>
  <si>
    <t>Pasiphila rectangulata</t>
  </si>
  <si>
    <t>LASIOCAMPIDAE</t>
  </si>
  <si>
    <t>Malacosoma americanum</t>
  </si>
  <si>
    <t>SPHINGIDAE</t>
  </si>
  <si>
    <t>Paonias myops</t>
  </si>
  <si>
    <t>Hemaris thysbe</t>
  </si>
  <si>
    <t>Sphecodina abbottii</t>
  </si>
  <si>
    <t>Amphion floridenasis</t>
  </si>
  <si>
    <t>Darapsa choerilus</t>
  </si>
  <si>
    <t>NOTODONTIDAE</t>
  </si>
  <si>
    <t>Hyperaeschra georgica</t>
  </si>
  <si>
    <t>Nadata gibbosa</t>
  </si>
  <si>
    <t>Heterocampa umbrata</t>
  </si>
  <si>
    <t>Heterocampa guttivitta</t>
  </si>
  <si>
    <t>Schizura unicornis</t>
  </si>
  <si>
    <t>Schizura leptinoides</t>
  </si>
  <si>
    <t>Symmerista canicosta</t>
  </si>
  <si>
    <t>EREBIDAE</t>
  </si>
  <si>
    <t>Lymantriinae</t>
  </si>
  <si>
    <r>
      <t>Lymantria dispar</t>
    </r>
    <r>
      <rPr>
        <sz val="12"/>
        <rFont val="Arial"/>
        <family val="1"/>
        <charset val="1"/>
      </rPr>
      <t xml:space="preserve"> </t>
    </r>
  </si>
  <si>
    <t>Arctiinae</t>
  </si>
  <si>
    <t>Apantesis phalerata</t>
  </si>
  <si>
    <t>Virbia aurantiaca</t>
  </si>
  <si>
    <t>Spilosoma congrua</t>
  </si>
  <si>
    <t>Spilosoma latipennis</t>
  </si>
  <si>
    <t>Spilosoma virginica</t>
  </si>
  <si>
    <t>Pyrrharctia isabella</t>
  </si>
  <si>
    <t>Lophocampa caryae</t>
  </si>
  <si>
    <t>Herminiinae</t>
  </si>
  <si>
    <t>Idia americalis</t>
  </si>
  <si>
    <t>Idia aemula</t>
  </si>
  <si>
    <t>Phalaenophana pyramusalis</t>
  </si>
  <si>
    <t>Zanclognatha lituralis</t>
  </si>
  <si>
    <t>Zanclognatha cruralis</t>
  </si>
  <si>
    <t>Chytolita morbidalis</t>
  </si>
  <si>
    <t>Macrochilo orciferalis</t>
  </si>
  <si>
    <t>Bleptina caradrinalis</t>
  </si>
  <si>
    <t>Lascoria ambigualis</t>
  </si>
  <si>
    <t>Palthis asopialis</t>
  </si>
  <si>
    <t>Hypeninae</t>
  </si>
  <si>
    <t>Hypena baltimoralis</t>
  </si>
  <si>
    <t>Rivulinae</t>
  </si>
  <si>
    <r>
      <t>Rivula propinqualis</t>
    </r>
    <r>
      <rPr>
        <sz val="12"/>
        <rFont val="Arial"/>
        <family val="1"/>
        <charset val="1"/>
      </rPr>
      <t xml:space="preserve"> </t>
    </r>
  </si>
  <si>
    <t>Hypenodinae</t>
  </si>
  <si>
    <t>Hypenodes fractilinea</t>
  </si>
  <si>
    <t>Erebinae</t>
  </si>
  <si>
    <t>Zale horrida</t>
  </si>
  <si>
    <t>NOLIDAE</t>
  </si>
  <si>
    <t>Meganola phylla</t>
  </si>
  <si>
    <t xml:space="preserve">Nola pustulata </t>
  </si>
  <si>
    <t>Baileya ophthalmica</t>
  </si>
  <si>
    <t>NOCTUIDAE</t>
  </si>
  <si>
    <t>Plusiinae</t>
  </si>
  <si>
    <t>Allagrapha aerea</t>
  </si>
  <si>
    <t>Eustrotinae</t>
  </si>
  <si>
    <t>Protodeltote muscosula</t>
  </si>
  <si>
    <t>Maliattha synochitis</t>
  </si>
  <si>
    <t>Pantheinae</t>
  </si>
  <si>
    <t>Colocasia propinquilinea</t>
  </si>
  <si>
    <t>Charadra deridens</t>
  </si>
  <si>
    <t>Acronictinae</t>
  </si>
  <si>
    <t>Acronicta haesitata</t>
  </si>
  <si>
    <t>Acronicta inclara</t>
  </si>
  <si>
    <r>
      <t>Acronicta tristis</t>
    </r>
    <r>
      <rPr>
        <sz val="12"/>
        <rFont val="Arial"/>
        <family val="1"/>
        <charset val="1"/>
      </rPr>
      <t xml:space="preserve"> </t>
    </r>
  </si>
  <si>
    <t>Acronicta afflicta</t>
  </si>
  <si>
    <t>Polygrammate hebraeicum</t>
  </si>
  <si>
    <t>Agaristinae</t>
  </si>
  <si>
    <t>Eudryas unio</t>
  </si>
  <si>
    <t>Psychomorpha epimenis</t>
  </si>
  <si>
    <t>Alypia octomaculata</t>
  </si>
  <si>
    <t>Eriopinae</t>
  </si>
  <si>
    <t>Callopistria mollissima</t>
  </si>
  <si>
    <t>Noctuinae</t>
  </si>
  <si>
    <t>Phosphila turbulenta</t>
  </si>
  <si>
    <t>Phosphila miselioides</t>
  </si>
  <si>
    <r>
      <t>Elaphria alapallida</t>
    </r>
    <r>
      <rPr>
        <sz val="12"/>
        <rFont val="Arial"/>
        <family val="1"/>
        <charset val="1"/>
      </rPr>
      <t xml:space="preserve"> </t>
    </r>
  </si>
  <si>
    <t>Athetis tarda</t>
  </si>
  <si>
    <t>Euplexia benesimilis</t>
  </si>
  <si>
    <t>Apamea vulgaris</t>
  </si>
  <si>
    <t>Resapamea passer</t>
  </si>
  <si>
    <t xml:space="preserve">- </t>
  </si>
  <si>
    <t xml:space="preserve">Oligia strigilis </t>
  </si>
  <si>
    <t>Oligia latruncula</t>
  </si>
  <si>
    <t>Bellura brehmei</t>
  </si>
  <si>
    <t>Bellura obliqua</t>
  </si>
  <si>
    <t>Hyppa xylinoides</t>
  </si>
  <si>
    <t>Chytonix palliatricula</t>
  </si>
  <si>
    <t>Niphonyx segregata</t>
  </si>
  <si>
    <t>Orthosia sp.</t>
  </si>
  <si>
    <t>Lacanobia grandis</t>
  </si>
  <si>
    <t>Dargida diffusa</t>
  </si>
  <si>
    <t>Mythimna oxygala</t>
  </si>
  <si>
    <r>
      <t>Mythimna unipuncta</t>
    </r>
    <r>
      <rPr>
        <sz val="12"/>
        <rFont val="Arial"/>
        <family val="1"/>
        <charset val="1"/>
      </rPr>
      <t xml:space="preserve"> </t>
    </r>
  </si>
  <si>
    <t>Leucania linita</t>
  </si>
  <si>
    <t>Leucania phragmitidicola</t>
  </si>
  <si>
    <t>Leucania ursula</t>
  </si>
  <si>
    <t>Lacinipolia renigera</t>
  </si>
  <si>
    <t>Homorthodes lindseyi</t>
  </si>
  <si>
    <t xml:space="preserve">Ulolonche culea </t>
  </si>
  <si>
    <t>Orthodes majuscula</t>
  </si>
  <si>
    <t>Orthodes cynica</t>
  </si>
  <si>
    <t>Orthodes detracta</t>
  </si>
  <si>
    <t>Ochropleura implecta</t>
  </si>
  <si>
    <t>Noctua pronuba</t>
  </si>
  <si>
    <t>subtotal</t>
  </si>
  <si>
    <t>OECOPHORIDAE</t>
  </si>
  <si>
    <t>Psilocorsis reflexella</t>
  </si>
  <si>
    <t>Antaeotricha schlaegeri</t>
  </si>
  <si>
    <t>Antaeotricha leucillana</t>
  </si>
  <si>
    <t>BLASTOBASIDAE</t>
  </si>
  <si>
    <t>Blastobasis sp.</t>
  </si>
  <si>
    <t>COLEOPHORIDAE</t>
  </si>
  <si>
    <t>Coleophora sp.</t>
  </si>
  <si>
    <t>Mompha eliosella</t>
  </si>
  <si>
    <t>GELECHIIDAE</t>
  </si>
  <si>
    <t>Chionodes sp. a</t>
  </si>
  <si>
    <t>Chionodes sp. b</t>
  </si>
  <si>
    <t>TORTRICIDAE</t>
  </si>
  <si>
    <t>Olethreutinae</t>
  </si>
  <si>
    <t>Bactra verutana</t>
  </si>
  <si>
    <t>Endothenia hebesana</t>
  </si>
  <si>
    <t>Pseudosciaphila duplex</t>
  </si>
  <si>
    <t>Olethreutes sp. A</t>
  </si>
  <si>
    <t>Olethreutes sp. B</t>
  </si>
  <si>
    <t>Olethreutes fasciatana</t>
  </si>
  <si>
    <t>Metendothenia separatana</t>
  </si>
  <si>
    <t>Hedya nubiferana</t>
  </si>
  <si>
    <t>Epiblema trimaculata</t>
  </si>
  <si>
    <t>Ancylis burgessiana</t>
  </si>
  <si>
    <t>Tortricinae</t>
  </si>
  <si>
    <t>Pandemis limitaria</t>
  </si>
  <si>
    <t>Argyrotaenia alisellana</t>
  </si>
  <si>
    <t>Argyrotaenia quercifoliana</t>
  </si>
  <si>
    <t>Choristoneura fractivittana</t>
  </si>
  <si>
    <t>Choristoneura rosaceana</t>
  </si>
  <si>
    <t>Sparganothis lycopodiana</t>
  </si>
  <si>
    <t>Ptycholoma peritana</t>
  </si>
  <si>
    <t>Xenotemna pallorana</t>
  </si>
  <si>
    <t>Platynota flavedana</t>
  </si>
  <si>
    <t>Cochylinae</t>
  </si>
  <si>
    <t>Aethes angustana</t>
  </si>
  <si>
    <t>ZYGAENIDAE</t>
  </si>
  <si>
    <t>Pyromorpha dimidiata</t>
  </si>
  <si>
    <t>CRAMBIDAE</t>
  </si>
  <si>
    <t>Sclerocona acutellus</t>
  </si>
  <si>
    <t>Ostrinia nubialis</t>
  </si>
  <si>
    <t>Phlyctaenia coronata</t>
  </si>
  <si>
    <t>Anania funebris</t>
  </si>
  <si>
    <t>Helvibotys helvialis</t>
  </si>
  <si>
    <t>Desmia maculalis</t>
  </si>
  <si>
    <t>near Herpetogramma</t>
  </si>
  <si>
    <t>Crambus praefectellus</t>
  </si>
  <si>
    <t>Crambus laqueatellus</t>
  </si>
  <si>
    <t>Parapediasia teterrella</t>
  </si>
  <si>
    <t>PYRALIDAE</t>
  </si>
  <si>
    <t>Hypsopygia binodulalis</t>
  </si>
  <si>
    <t>Epipaschia superatalis</t>
  </si>
  <si>
    <t>Aphomia sociella</t>
  </si>
  <si>
    <t>Acrobasis demotella</t>
  </si>
  <si>
    <t>Eulogia ochrifrontella</t>
  </si>
  <si>
    <t>PTEROPHORIDAE</t>
  </si>
  <si>
    <t>Gillmeria pallidactyla</t>
  </si>
  <si>
    <t>Subtotal - micro's</t>
  </si>
  <si>
    <t>TOTAL</t>
  </si>
  <si>
    <t>Mecoptera</t>
  </si>
  <si>
    <t>blattidae</t>
  </si>
  <si>
    <t>tardigrades</t>
  </si>
  <si>
    <t>Megaloptera</t>
  </si>
  <si>
    <t>wasps</t>
  </si>
  <si>
    <t>viruses</t>
  </si>
  <si>
    <t>bacteria</t>
  </si>
  <si>
    <t>vascular plants</t>
  </si>
  <si>
    <t>algae</t>
  </si>
  <si>
    <t>mosses</t>
  </si>
  <si>
    <t>all plants</t>
  </si>
  <si>
    <t>lichens</t>
  </si>
  <si>
    <t>fungi</t>
  </si>
  <si>
    <t>all mycota</t>
  </si>
  <si>
    <t xml:space="preserve">EPMT (ephemerop, plecop, megalop, trichop)  </t>
  </si>
  <si>
    <t>butterflies</t>
  </si>
  <si>
    <t>moths</t>
  </si>
  <si>
    <t>all leps</t>
  </si>
  <si>
    <t>ants</t>
  </si>
  <si>
    <t>bees and wasps</t>
  </si>
  <si>
    <t>all hymenoptera</t>
  </si>
  <si>
    <t>other misc. orders</t>
  </si>
  <si>
    <t>all insects</t>
  </si>
  <si>
    <t>spiders and kin</t>
  </si>
  <si>
    <t>crustaceans and kin</t>
  </si>
  <si>
    <t>all arthropods</t>
  </si>
  <si>
    <t>all invertebrates</t>
  </si>
  <si>
    <t>reptiles</t>
  </si>
  <si>
    <t>amphibians</t>
  </si>
  <si>
    <t>fish</t>
  </si>
  <si>
    <t>birds</t>
  </si>
  <si>
    <t>mammals</t>
  </si>
  <si>
    <t>all vertebrates</t>
  </si>
  <si>
    <t>TOTAL species</t>
  </si>
  <si>
    <t>participants</t>
  </si>
  <si>
    <t>all monos</t>
  </si>
  <si>
    <t>bees</t>
  </si>
  <si>
    <t>dermaptera</t>
  </si>
  <si>
    <t>amphibs</t>
  </si>
  <si>
    <t>isoptera</t>
  </si>
  <si>
    <t>family</t>
  </si>
  <si>
    <t>sub</t>
  </si>
  <si>
    <t>Genus</t>
  </si>
  <si>
    <t>Species</t>
  </si>
  <si>
    <t>epithet</t>
  </si>
  <si>
    <t>observer</t>
  </si>
  <si>
    <t>notes</t>
  </si>
  <si>
    <t>annelidae</t>
  </si>
  <si>
    <t>Plecoptera (Stoneflies)</t>
  </si>
  <si>
    <t>Trichoptera (Caddisflies)</t>
  </si>
  <si>
    <t>Ephemeroptera (mayflies)</t>
  </si>
  <si>
    <t>neuroptera</t>
  </si>
  <si>
    <t>Latin</t>
  </si>
  <si>
    <t>Common</t>
  </si>
  <si>
    <t>common</t>
  </si>
  <si>
    <t>Mantidae</t>
  </si>
  <si>
    <t>Marchantiophyta</t>
  </si>
  <si>
    <t>Anthocerotophyta</t>
  </si>
  <si>
    <t>(Liverworts)</t>
  </si>
  <si>
    <t>(Hornworts)</t>
  </si>
  <si>
    <t>Bryophyta</t>
  </si>
  <si>
    <t>(Mosses)</t>
  </si>
  <si>
    <t>bees &amp; wasps</t>
  </si>
  <si>
    <t>genus</t>
  </si>
  <si>
    <t>species</t>
  </si>
  <si>
    <t>reporter</t>
  </si>
  <si>
    <t>substrate</t>
  </si>
  <si>
    <t>Genus species</t>
  </si>
  <si>
    <t>SALT</t>
  </si>
  <si>
    <t>FRESH</t>
  </si>
  <si>
    <t>Gastropoda</t>
  </si>
  <si>
    <t>Cephalopoda</t>
  </si>
  <si>
    <t>Bivalvia</t>
  </si>
  <si>
    <t>Scaphopoda</t>
  </si>
  <si>
    <t>Polyplacophora</t>
  </si>
  <si>
    <t>alderflies, dobsonflies, fishflies</t>
  </si>
  <si>
    <t>Branchiopoda (fairy shrips, daphnia, triops, etc)</t>
  </si>
  <si>
    <t>Cephalocaria (horseshoe shrimp)</t>
  </si>
  <si>
    <t>Ostracoda</t>
  </si>
  <si>
    <t>crabs</t>
  </si>
  <si>
    <t>all the other Malacos...</t>
  </si>
  <si>
    <t>Malacostraca (mantis shp, brine shp, amphipods, isopods, crabs)</t>
  </si>
  <si>
    <t>collembola</t>
  </si>
  <si>
    <t>fairy shrimp</t>
  </si>
  <si>
    <t>Anostraca</t>
  </si>
  <si>
    <t xml:space="preserve">Higher </t>
  </si>
  <si>
    <t>Hirudinea</t>
  </si>
  <si>
    <t>Oligochaeta</t>
  </si>
  <si>
    <t>Polychaeta</t>
  </si>
  <si>
    <t>higher</t>
  </si>
  <si>
    <t>Xiphosura</t>
  </si>
  <si>
    <t>Maxillopoda (barnacles, fish lice, copopods, etc.)</t>
  </si>
  <si>
    <t>Cladocera</t>
  </si>
  <si>
    <t>Tipulidae</t>
  </si>
  <si>
    <t>Culicidae</t>
  </si>
  <si>
    <t>Acari</t>
  </si>
  <si>
    <t>Ixodida</t>
  </si>
  <si>
    <t>Mesotigmata</t>
  </si>
  <si>
    <t>Trombidiformes</t>
  </si>
  <si>
    <t>Sarcoptiformes</t>
  </si>
  <si>
    <t>americanus</t>
  </si>
  <si>
    <t>authority</t>
  </si>
  <si>
    <t>Radiata</t>
  </si>
  <si>
    <t>Parazoa</t>
  </si>
  <si>
    <t>Porifera</t>
  </si>
  <si>
    <t>Placozoa</t>
  </si>
  <si>
    <t>Ctenophora</t>
  </si>
  <si>
    <t>Cnidaria-Anthozoa</t>
  </si>
  <si>
    <t>Cnidaria-Medusozoa-Hydrozoa</t>
  </si>
  <si>
    <t>corals, sea anemones</t>
  </si>
  <si>
    <t>Cnidaria-Medusozoa-Scyphozoa</t>
  </si>
  <si>
    <t>true jellyfish</t>
  </si>
  <si>
    <t>comb jellies</t>
  </si>
  <si>
    <t>Cnidaria-Myxozoa and Polypodiozoa</t>
  </si>
  <si>
    <t>fish- and fish-egg parasites</t>
  </si>
  <si>
    <t>Echiura</t>
  </si>
  <si>
    <t>spoon worms</t>
  </si>
  <si>
    <t>marine seds.</t>
  </si>
  <si>
    <t>Kinorhyncha</t>
  </si>
  <si>
    <t>mud dragons</t>
  </si>
  <si>
    <t>Loricifera</t>
  </si>
  <si>
    <t>Loricates</t>
  </si>
  <si>
    <t>marine seds</t>
  </si>
  <si>
    <t>Priapulida</t>
  </si>
  <si>
    <t>penis worms</t>
  </si>
  <si>
    <t>Nematoda</t>
  </si>
  <si>
    <t>round worms</t>
  </si>
  <si>
    <t>everywhere</t>
  </si>
  <si>
    <t>Nematodomorpha</t>
  </si>
  <si>
    <t>horsehair worms</t>
  </si>
  <si>
    <t>Tardigrada</t>
  </si>
  <si>
    <t>waterbears</t>
  </si>
  <si>
    <t>moss and lichens</t>
  </si>
  <si>
    <t>Sipuncula</t>
  </si>
  <si>
    <t>peanut worms</t>
  </si>
  <si>
    <t>Nemertea</t>
  </si>
  <si>
    <t>ribbon- and proboscis worms</t>
  </si>
  <si>
    <t>marine seds, in mollusks</t>
  </si>
  <si>
    <t>Phoronida</t>
  </si>
  <si>
    <t>horseshoe worms</t>
  </si>
  <si>
    <t>sessile marine</t>
  </si>
  <si>
    <t>Entoprocta</t>
  </si>
  <si>
    <t>colonial marine, FW fly larvae</t>
  </si>
  <si>
    <t>Brachiopoda</t>
  </si>
  <si>
    <t>primitive marine bivalve</t>
  </si>
  <si>
    <t>Platyhelminthes</t>
  </si>
  <si>
    <t>planarians, tapeworms, flatworms, flukes, turbellarians</t>
  </si>
  <si>
    <t>Gastrotricha</t>
  </si>
  <si>
    <t>soils, FW and SW seds</t>
  </si>
  <si>
    <t>Gnathifera-Rotifera</t>
  </si>
  <si>
    <t>rotarians (just kidding, rotifers)</t>
  </si>
  <si>
    <t>Gnathifera-Acanthocephala</t>
  </si>
  <si>
    <t>parasites in vertebrates, insects</t>
  </si>
  <si>
    <t>Gnathifera-Gnathostomulida</t>
  </si>
  <si>
    <t>jaw worms</t>
  </si>
  <si>
    <t>Cycliophora</t>
  </si>
  <si>
    <t>Symbion</t>
  </si>
  <si>
    <t>lives on lobster lips</t>
  </si>
  <si>
    <t>Parazoa-Radiata</t>
  </si>
  <si>
    <t>non-mollusk Lophotroch worms</t>
  </si>
  <si>
    <t>Platyzoa</t>
  </si>
  <si>
    <t>non-arthro Ecdysozoa (inc Nematodes)</t>
  </si>
  <si>
    <t>all non-hexapod arthros</t>
  </si>
  <si>
    <t>Odonata</t>
  </si>
  <si>
    <t>Coleoptera</t>
  </si>
  <si>
    <t>Diptera</t>
  </si>
  <si>
    <t>Orthoptera</t>
  </si>
  <si>
    <t>Hemiptera-Homoptera</t>
  </si>
  <si>
    <t>reptiles and amphibs (herps)</t>
  </si>
  <si>
    <t>Thecostraca</t>
  </si>
  <si>
    <t>Copopoda</t>
  </si>
  <si>
    <t>barnacles</t>
  </si>
  <si>
    <t>Bryozoa</t>
  </si>
  <si>
    <t>colonial marine orgs</t>
  </si>
  <si>
    <t>daphnia</t>
  </si>
  <si>
    <t>Amphipods</t>
  </si>
  <si>
    <t>Isopods</t>
  </si>
  <si>
    <t>shrimp</t>
  </si>
  <si>
    <t>crayfish-lobsters</t>
  </si>
  <si>
    <t>Higher</t>
  </si>
  <si>
    <t>Asteroidea</t>
  </si>
  <si>
    <t>Ophiuroidea</t>
  </si>
  <si>
    <t>Echinoidea</t>
  </si>
  <si>
    <t>Crinoidea</t>
  </si>
  <si>
    <t>Holothuroidea</t>
  </si>
  <si>
    <t>Concentricycloidea</t>
  </si>
  <si>
    <t>Echinodermata</t>
  </si>
  <si>
    <t>Hemichordata</t>
  </si>
  <si>
    <t>acorn worms</t>
  </si>
  <si>
    <t>sea stars-starfish</t>
  </si>
  <si>
    <t>brittle stars</t>
  </si>
  <si>
    <t>sea urchins-sand dollars</t>
  </si>
  <si>
    <t>sea lilies-feather stars</t>
  </si>
  <si>
    <t>sea cucumbers</t>
  </si>
  <si>
    <t>sea daisies</t>
  </si>
  <si>
    <t>Tunicata-Urochordata</t>
  </si>
  <si>
    <t>Cephalochordata</t>
  </si>
  <si>
    <t>amphioxis</t>
  </si>
  <si>
    <t>tunicates (solitary &amp; colonial)</t>
  </si>
  <si>
    <t>sponges</t>
  </si>
  <si>
    <t>primitive chordates</t>
  </si>
  <si>
    <t>non-arthropod inverts</t>
  </si>
  <si>
    <t>all other insect orders</t>
  </si>
  <si>
    <t>protozoa</t>
  </si>
  <si>
    <t>archaea</t>
  </si>
  <si>
    <t>subviral particles</t>
  </si>
  <si>
    <t>Mollusks</t>
  </si>
  <si>
    <t>Echinoderms</t>
  </si>
  <si>
    <t>prions</t>
  </si>
  <si>
    <t>satellites</t>
  </si>
  <si>
    <t>viroids</t>
  </si>
  <si>
    <t>mad cow, scrapie, CWD</t>
  </si>
  <si>
    <t>Cestoda</t>
  </si>
  <si>
    <t>Turbellaria</t>
  </si>
  <si>
    <t>tapeworms</t>
  </si>
  <si>
    <t>Trematoda</t>
  </si>
  <si>
    <t>flukes</t>
  </si>
  <si>
    <t>Monogenea</t>
  </si>
  <si>
    <t>ectoparasitic flatworms</t>
  </si>
  <si>
    <t>planarians, turbellarians</t>
  </si>
  <si>
    <t>Chironomidae</t>
  </si>
  <si>
    <t>chitons</t>
  </si>
  <si>
    <t>squid, octopus, nautilus</t>
  </si>
  <si>
    <t>tusk shell</t>
  </si>
  <si>
    <t>earwigs</t>
  </si>
  <si>
    <t>phytoplankton</t>
  </si>
  <si>
    <t>diatom, marine</t>
  </si>
  <si>
    <t>Chrysophyceae</t>
  </si>
  <si>
    <t>golden algae</t>
  </si>
  <si>
    <t>Raphidophyceae</t>
  </si>
  <si>
    <t>Dictyochales</t>
  </si>
  <si>
    <t>Cryptophytceae</t>
  </si>
  <si>
    <t>Chondrichthyes</t>
  </si>
  <si>
    <t>Agnatha</t>
  </si>
  <si>
    <t>Actinopterygii</t>
  </si>
  <si>
    <t>cartilagenous fish</t>
  </si>
  <si>
    <t>ray-finned fish</t>
  </si>
  <si>
    <t>jawless fish</t>
  </si>
  <si>
    <t>macroalgae</t>
  </si>
  <si>
    <t>Araneae</t>
  </si>
  <si>
    <t>spiders</t>
  </si>
  <si>
    <t>mites</t>
  </si>
  <si>
    <t>ticks</t>
  </si>
  <si>
    <t>moss- and beetle mites</t>
  </si>
  <si>
    <t>velvet- &amp; plant mites, chiggers</t>
  </si>
  <si>
    <t>varroa, bird mites</t>
  </si>
  <si>
    <t>Opiliones</t>
  </si>
  <si>
    <t>harvestmen</t>
  </si>
  <si>
    <t>Pseudoscorpionida</t>
  </si>
  <si>
    <t>pseudoscorpions</t>
  </si>
  <si>
    <t>Myriapoda</t>
  </si>
  <si>
    <t>Chilapoda</t>
  </si>
  <si>
    <t>Diplopoda</t>
  </si>
  <si>
    <t>centipedes</t>
  </si>
  <si>
    <t>millipedes</t>
  </si>
  <si>
    <t>Thysanura</t>
  </si>
  <si>
    <t>Diplura</t>
  </si>
  <si>
    <t>2-pronged bristletail</t>
  </si>
  <si>
    <t>Oribatida</t>
  </si>
  <si>
    <t xml:space="preserve">Lichen Team Leader: </t>
  </si>
  <si>
    <t>number</t>
  </si>
  <si>
    <t>macro-lep moths</t>
  </si>
  <si>
    <t>common name</t>
  </si>
  <si>
    <t>observer(s)</t>
  </si>
  <si>
    <t>Notes</t>
  </si>
  <si>
    <t>site</t>
  </si>
  <si>
    <r>
      <t xml:space="preserve">Family CARABIDAE – </t>
    </r>
    <r>
      <rPr>
        <sz val="12"/>
        <rFont val="Times New Roman"/>
        <family val="1"/>
      </rPr>
      <t>Identified by Dr. W. Krinsky</t>
    </r>
  </si>
  <si>
    <r>
      <t>Amara aulica</t>
    </r>
    <r>
      <rPr>
        <sz val="12"/>
        <rFont val="Times New Roman"/>
        <family val="1"/>
      </rPr>
      <t xml:space="preserve"> (Panzer)</t>
    </r>
  </si>
  <si>
    <r>
      <t>Agonum muelleri</t>
    </r>
    <r>
      <rPr>
        <sz val="12"/>
        <rFont val="Times New Roman"/>
        <family val="1"/>
      </rPr>
      <t xml:space="preserve"> (Herbest)</t>
    </r>
  </si>
  <si>
    <r>
      <t>Amphasia sericea</t>
    </r>
    <r>
      <rPr>
        <sz val="12"/>
        <rFont val="Times New Roman"/>
        <family val="1"/>
      </rPr>
      <t xml:space="preserve"> Harris</t>
    </r>
  </si>
  <si>
    <r>
      <t>Calleida punctata</t>
    </r>
    <r>
      <rPr>
        <sz val="12"/>
        <rFont val="Times New Roman"/>
        <family val="1"/>
      </rPr>
      <t xml:space="preserve"> LeConte</t>
    </r>
  </si>
  <si>
    <r>
      <t>Chlaenius emarginatus</t>
    </r>
    <r>
      <rPr>
        <sz val="12"/>
        <rFont val="Times New Roman"/>
        <family val="1"/>
      </rPr>
      <t xml:space="preserve">  Say</t>
    </r>
  </si>
  <si>
    <r>
      <t>Chlaenius tricolor</t>
    </r>
    <r>
      <rPr>
        <sz val="12"/>
        <rFont val="Times New Roman"/>
        <family val="1"/>
      </rPr>
      <t xml:space="preserve"> Dejean</t>
    </r>
  </si>
  <si>
    <r>
      <t>Chlaenius sericeus</t>
    </r>
    <r>
      <rPr>
        <sz val="12"/>
        <rFont val="Times New Roman"/>
        <family val="1"/>
      </rPr>
      <t xml:space="preserve"> Forster</t>
    </r>
  </si>
  <si>
    <r>
      <t>Harpalus pennsylvanicus</t>
    </r>
    <r>
      <rPr>
        <sz val="12"/>
        <rFont val="Times New Roman"/>
        <family val="1"/>
      </rPr>
      <t xml:space="preserve"> DeGeer</t>
    </r>
  </si>
  <si>
    <r>
      <t>Pterostichus mutus</t>
    </r>
    <r>
      <rPr>
        <sz val="12"/>
        <rFont val="Times New Roman"/>
        <family val="1"/>
      </rPr>
      <t xml:space="preserve"> (Say)</t>
    </r>
  </si>
  <si>
    <r>
      <t>Pterostichus tristis</t>
    </r>
    <r>
      <rPr>
        <sz val="12"/>
        <rFont val="Times New Roman"/>
        <family val="1"/>
      </rPr>
      <t xml:space="preserve"> (Dejean)</t>
    </r>
  </si>
  <si>
    <r>
      <t>Stenolophus comma</t>
    </r>
    <r>
      <rPr>
        <sz val="12"/>
        <rFont val="Times New Roman"/>
        <family val="1"/>
      </rPr>
      <t xml:space="preserve"> (Fabricius)</t>
    </r>
  </si>
  <si>
    <r>
      <t>Stenolophus lineola</t>
    </r>
    <r>
      <rPr>
        <sz val="12"/>
        <rFont val="Times New Roman"/>
        <family val="1"/>
      </rPr>
      <t xml:space="preserve"> (Fabricius)</t>
    </r>
  </si>
  <si>
    <r>
      <t>Stenolophus ochropezus</t>
    </r>
    <r>
      <rPr>
        <sz val="12"/>
        <rFont val="Times New Roman"/>
        <family val="1"/>
      </rPr>
      <t xml:space="preserve"> (Say)</t>
    </r>
  </si>
  <si>
    <t>Family COCCINELLIDAE</t>
  </si>
  <si>
    <r>
      <t>Coccinella septempunctata</t>
    </r>
    <r>
      <rPr>
        <sz val="12"/>
        <rFont val="Times New Roman"/>
        <family val="1"/>
      </rPr>
      <t xml:space="preserve"> (Linnaeus)</t>
    </r>
  </si>
  <si>
    <r>
      <t>Coccinella novemnotata</t>
    </r>
    <r>
      <rPr>
        <sz val="12"/>
        <rFont val="Times New Roman"/>
        <family val="1"/>
      </rPr>
      <t xml:space="preserve"> Herbest</t>
    </r>
  </si>
  <si>
    <r>
      <t>Coleomegilla maculata</t>
    </r>
    <r>
      <rPr>
        <sz val="12"/>
        <rFont val="Times New Roman"/>
        <family val="1"/>
      </rPr>
      <t xml:space="preserve"> Timberlake</t>
    </r>
  </si>
  <si>
    <r>
      <t>Harmonia axyrides</t>
    </r>
    <r>
      <rPr>
        <sz val="12"/>
        <rFont val="Times New Roman"/>
        <family val="1"/>
      </rPr>
      <t xml:space="preserve"> (Pallas)</t>
    </r>
  </si>
  <si>
    <t>Family CERAMBYCIDAE</t>
  </si>
  <si>
    <r>
      <t>Hyperplatys aspersa</t>
    </r>
    <r>
      <rPr>
        <sz val="12"/>
        <rFont val="Times New Roman"/>
        <family val="1"/>
      </rPr>
      <t xml:space="preserve"> (Say)</t>
    </r>
  </si>
  <si>
    <t>Family CLERIDAE</t>
  </si>
  <si>
    <r>
      <t xml:space="preserve">Enoclerus rosmarus </t>
    </r>
    <r>
      <rPr>
        <sz val="12"/>
        <rFont val="Times New Roman"/>
        <family val="1"/>
      </rPr>
      <t>(Say)</t>
    </r>
  </si>
  <si>
    <t>Family LYCIDAE</t>
  </si>
  <si>
    <r>
      <t>Caenia dimidiata</t>
    </r>
    <r>
      <rPr>
        <sz val="12"/>
        <rFont val="Times New Roman"/>
        <family val="1"/>
      </rPr>
      <t xml:space="preserve"> (Fabricius)</t>
    </r>
  </si>
  <si>
    <t>Family LAMPYRIDAE</t>
  </si>
  <si>
    <r>
      <t>Ellychnia corrusca</t>
    </r>
    <r>
      <rPr>
        <sz val="12"/>
        <rFont val="Times New Roman"/>
        <family val="1"/>
      </rPr>
      <t xml:space="preserve"> (Linnaeus)</t>
    </r>
  </si>
  <si>
    <t>Family TENEBRIONIDAE</t>
  </si>
  <si>
    <r>
      <t xml:space="preserve">Diaperis maculata </t>
    </r>
    <r>
      <rPr>
        <sz val="12"/>
        <rFont val="Times New Roman"/>
        <family val="1"/>
      </rPr>
      <t xml:space="preserve"> Olivier</t>
    </r>
  </si>
  <si>
    <t>Family MELYRIDAE</t>
  </si>
  <si>
    <r>
      <t xml:space="preserve">Collops quadrimaculatus </t>
    </r>
    <r>
      <rPr>
        <sz val="12"/>
        <rFont val="Times New Roman"/>
        <family val="1"/>
      </rPr>
      <t>(Fabricius)</t>
    </r>
  </si>
  <si>
    <r>
      <t>Collops</t>
    </r>
    <r>
      <rPr>
        <sz val="12"/>
        <rFont val="Times New Roman"/>
        <family val="1"/>
      </rPr>
      <t xml:space="preserve"> vittatus</t>
    </r>
    <r>
      <rPr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(Say)</t>
    </r>
  </si>
  <si>
    <t>Family CHRYSOMELIDAE</t>
  </si>
  <si>
    <r>
      <t>Chrysomela lineatopunctata</t>
    </r>
    <r>
      <rPr>
        <sz val="12"/>
        <rFont val="Times New Roman"/>
        <family val="1"/>
      </rPr>
      <t xml:space="preserve"> (Forster)</t>
    </r>
  </si>
  <si>
    <r>
      <t xml:space="preserve">Lema daturaphila </t>
    </r>
    <r>
      <rPr>
        <sz val="12"/>
        <rFont val="Times New Roman"/>
        <family val="1"/>
      </rPr>
      <t>Kogan &amp; Goeden</t>
    </r>
    <r>
      <rPr>
        <i/>
        <sz val="12"/>
        <rFont val="Times New Roman"/>
        <family val="1"/>
      </rPr>
      <t xml:space="preserve">  </t>
    </r>
  </si>
  <si>
    <r>
      <t xml:space="preserve">Phaedon viridis </t>
    </r>
    <r>
      <rPr>
        <sz val="12"/>
        <rFont val="Times New Roman"/>
        <family val="1"/>
      </rPr>
      <t>Melsheimer</t>
    </r>
  </si>
  <si>
    <t>Family CURCULIONIDAE</t>
  </si>
  <si>
    <r>
      <t xml:space="preserve">Curculio caryae </t>
    </r>
    <r>
      <rPr>
        <sz val="12"/>
        <rFont val="Times New Roman"/>
        <family val="1"/>
      </rPr>
      <t>(Horn)</t>
    </r>
  </si>
  <si>
    <r>
      <t xml:space="preserve">Dorytomus parvicollus </t>
    </r>
    <r>
      <rPr>
        <sz val="12"/>
        <rFont val="Times New Roman"/>
        <family val="1"/>
      </rPr>
      <t>(Casey)</t>
    </r>
  </si>
  <si>
    <t>Glosianus punctiger (Gyllenhal)</t>
  </si>
  <si>
    <t>Family SCARABAEIDAE</t>
  </si>
  <si>
    <r>
      <t>Aphodius pseudolividus</t>
    </r>
    <r>
      <rPr>
        <sz val="12"/>
        <rFont val="Times New Roman"/>
        <family val="1"/>
      </rPr>
      <t xml:space="preserve"> Balthasar</t>
    </r>
  </si>
  <si>
    <r>
      <t xml:space="preserve">Phyllophaga congrua </t>
    </r>
    <r>
      <rPr>
        <sz val="12"/>
        <rFont val="Times New Roman"/>
        <family val="1"/>
      </rPr>
      <t>(LeConte)</t>
    </r>
  </si>
  <si>
    <r>
      <t>Phyllophaga fraternal</t>
    </r>
    <r>
      <rPr>
        <sz val="12"/>
        <rFont val="Times New Roman"/>
        <family val="1"/>
      </rPr>
      <t xml:space="preserve"> Harris</t>
    </r>
  </si>
  <si>
    <r>
      <t xml:space="preserve">Phyllophaga marginalis </t>
    </r>
    <r>
      <rPr>
        <sz val="12"/>
        <rFont val="Times New Roman"/>
        <family val="1"/>
      </rPr>
      <t>(LeConte)</t>
    </r>
  </si>
  <si>
    <r>
      <t>Onthophagus orpheus</t>
    </r>
    <r>
      <rPr>
        <sz val="12"/>
        <rFont val="Times New Roman"/>
        <family val="1"/>
      </rPr>
      <t xml:space="preserve"> (Panzer)</t>
    </r>
  </si>
  <si>
    <r>
      <t xml:space="preserve">Onthophagus taurus </t>
    </r>
    <r>
      <rPr>
        <sz val="12"/>
        <rFont val="Times New Roman"/>
        <family val="1"/>
      </rPr>
      <t>(Schreber)</t>
    </r>
  </si>
  <si>
    <r>
      <t xml:space="preserve">Maladera castanea </t>
    </r>
    <r>
      <rPr>
        <sz val="12"/>
        <rFont val="Times New Roman"/>
        <family val="1"/>
      </rPr>
      <t>(Arrow)</t>
    </r>
  </si>
  <si>
    <r>
      <t xml:space="preserve">Serica georgiana </t>
    </r>
    <r>
      <rPr>
        <sz val="12"/>
        <rFont val="Times New Roman"/>
        <family val="1"/>
      </rPr>
      <t>Leng</t>
    </r>
  </si>
  <si>
    <t>Family ELATERIDAE</t>
  </si>
  <si>
    <r>
      <t xml:space="preserve">Agriotes collaris </t>
    </r>
    <r>
      <rPr>
        <sz val="12"/>
        <rFont val="Times New Roman"/>
        <family val="1"/>
      </rPr>
      <t>(LeConte)</t>
    </r>
  </si>
  <si>
    <r>
      <t xml:space="preserve">Ampedus collaris </t>
    </r>
    <r>
      <rPr>
        <sz val="12"/>
        <rFont val="Times New Roman"/>
        <family val="1"/>
      </rPr>
      <t>(Say)</t>
    </r>
  </si>
  <si>
    <r>
      <t xml:space="preserve">Melanotus hyslopi </t>
    </r>
    <r>
      <rPr>
        <sz val="12"/>
        <rFont val="Times New Roman"/>
        <family val="1"/>
      </rPr>
      <t>Van Zwaluwenberg</t>
    </r>
  </si>
  <si>
    <r>
      <t xml:space="preserve">Athous acanthus </t>
    </r>
    <r>
      <rPr>
        <sz val="12"/>
        <rFont val="Times New Roman"/>
        <family val="1"/>
      </rPr>
      <t>(Say)</t>
    </r>
  </si>
  <si>
    <r>
      <t xml:space="preserve">Athous rufifrons </t>
    </r>
    <r>
      <rPr>
        <sz val="12"/>
        <rFont val="Times New Roman"/>
        <family val="1"/>
      </rPr>
      <t>(Randall)</t>
    </r>
  </si>
  <si>
    <t>Family HYDROPHILIDAE</t>
  </si>
  <si>
    <r>
      <t xml:space="preserve">Hydrobius fuscipes </t>
    </r>
    <r>
      <rPr>
        <sz val="12"/>
        <rFont val="Times New Roman"/>
        <family val="1"/>
      </rPr>
      <t>(Linnaeus)</t>
    </r>
  </si>
  <si>
    <r>
      <t xml:space="preserve">Hydrobius melaenus </t>
    </r>
    <r>
      <rPr>
        <sz val="12"/>
        <rFont val="Times New Roman"/>
        <family val="1"/>
      </rPr>
      <t>(Germar)</t>
    </r>
  </si>
  <si>
    <t>Family ICHNEUMONIDAE</t>
  </si>
  <si>
    <r>
      <t>Megarhyssa macrurus</t>
    </r>
    <r>
      <rPr>
        <sz val="12"/>
        <rFont val="Times New Roman"/>
        <family val="1"/>
      </rPr>
      <t xml:space="preserve"> (Linnaeus)</t>
    </r>
  </si>
  <si>
    <t>Family GASTERUPTIIDAE</t>
  </si>
  <si>
    <t>Gasteruption sp.</t>
  </si>
  <si>
    <t>Family VESPIDAE</t>
  </si>
  <si>
    <r>
      <t>Polistes fuscatus</t>
    </r>
    <r>
      <rPr>
        <sz val="12"/>
        <rFont val="Times New Roman"/>
        <family val="1"/>
      </rPr>
      <t xml:space="preserve"> (Fabricius)</t>
    </r>
  </si>
  <si>
    <t>Papilio polyxenes</t>
  </si>
  <si>
    <t>Black Swallowtail</t>
  </si>
  <si>
    <t>Pterourus glaucus</t>
  </si>
  <si>
    <t>Eastern Tiger Swallowtail</t>
  </si>
  <si>
    <t>Pterourus troilus</t>
  </si>
  <si>
    <t>Spicebush Swallowtail</t>
  </si>
  <si>
    <t>Pieris rapae</t>
  </si>
  <si>
    <t>Cabbage White</t>
  </si>
  <si>
    <t>Calycopis cecrops</t>
  </si>
  <si>
    <t>Red-banded Hairstreak</t>
  </si>
  <si>
    <t>Phyciodes tharos</t>
  </si>
  <si>
    <t>Pearl Crescent</t>
  </si>
  <si>
    <t>Euphydryas phaeton</t>
  </si>
  <si>
    <t>Baltimore</t>
  </si>
  <si>
    <t>Vanessa cardui</t>
  </si>
  <si>
    <t>Painted Lady</t>
  </si>
  <si>
    <t>Epargyreus clarus</t>
  </si>
  <si>
    <t>Silver-spotted Skipper</t>
  </si>
  <si>
    <t>Erynnis juvenalis</t>
  </si>
  <si>
    <t>Juvenal's Duskywing</t>
  </si>
  <si>
    <t>Erynnis baptisiae</t>
  </si>
  <si>
    <t>Wild Indigo Duskywing</t>
  </si>
  <si>
    <t>Ancyloxypha numitor</t>
  </si>
  <si>
    <t>Least Skipper</t>
  </si>
  <si>
    <t>Polites peckius</t>
  </si>
  <si>
    <t>Peck's Skipper</t>
  </si>
  <si>
    <t>Polites themistocles</t>
  </si>
  <si>
    <t>Tawny-edged Skipper</t>
  </si>
  <si>
    <t>Poanes zabulon</t>
  </si>
  <si>
    <t>Zabulon Skipper</t>
  </si>
  <si>
    <t>Lestes</t>
  </si>
  <si>
    <t>sp</t>
  </si>
  <si>
    <t>Coenagnonidae</t>
  </si>
  <si>
    <t>Sympetrum</t>
  </si>
  <si>
    <t>Leucorhinia</t>
  </si>
  <si>
    <t>Aesnidae</t>
  </si>
  <si>
    <t>Ischnura</t>
  </si>
  <si>
    <t>posita</t>
  </si>
  <si>
    <t>Calopteryx</t>
  </si>
  <si>
    <t>maculata</t>
  </si>
  <si>
    <t>Family NICROPHORUS</t>
  </si>
  <si>
    <t>Nicrophorus orbicolis</t>
  </si>
  <si>
    <t>Ceratodon</t>
  </si>
  <si>
    <t>purpureus</t>
  </si>
  <si>
    <t>Bryum</t>
  </si>
  <si>
    <t>argenteum</t>
  </si>
  <si>
    <t>Plagiomnium</t>
  </si>
  <si>
    <t>cuspidatum</t>
  </si>
  <si>
    <t>Brotherella</t>
  </si>
  <si>
    <t>recurvans</t>
  </si>
  <si>
    <t>?</t>
  </si>
  <si>
    <t>Polytrichum</t>
  </si>
  <si>
    <t>commune</t>
  </si>
  <si>
    <t>Atrichum</t>
  </si>
  <si>
    <t>altecristatum</t>
  </si>
  <si>
    <t>angustatum</t>
  </si>
  <si>
    <t>Fumaria</t>
  </si>
  <si>
    <t>hygromethicia</t>
  </si>
  <si>
    <t>Dicranum</t>
  </si>
  <si>
    <t>piliferum</t>
  </si>
  <si>
    <t>Pectinaria</t>
  </si>
  <si>
    <t>gouldii</t>
  </si>
  <si>
    <t>cone worm</t>
  </si>
  <si>
    <t>EKZ</t>
  </si>
  <si>
    <t>knobbed welk</t>
  </si>
  <si>
    <t>oyster drill</t>
  </si>
  <si>
    <t>Crepidula</t>
  </si>
  <si>
    <t>EP</t>
  </si>
  <si>
    <t>channeled welk</t>
  </si>
  <si>
    <t>Anomia</t>
  </si>
  <si>
    <t>simplex</t>
  </si>
  <si>
    <t>jingle shell</t>
  </si>
  <si>
    <t>lobed moonsnail</t>
  </si>
  <si>
    <t>northern moonsnail</t>
  </si>
  <si>
    <t>ribbed mussel</t>
  </si>
  <si>
    <t>Argopecten</t>
  </si>
  <si>
    <t>irradians</t>
  </si>
  <si>
    <t>bay scallop</t>
  </si>
  <si>
    <t>crassostrea</t>
  </si>
  <si>
    <t>virginica</t>
  </si>
  <si>
    <t>oyster</t>
  </si>
  <si>
    <t>mercenaria</t>
  </si>
  <si>
    <t>quahog</t>
  </si>
  <si>
    <t>mya</t>
  </si>
  <si>
    <t>arenaria</t>
  </si>
  <si>
    <t>soft shell clam</t>
  </si>
  <si>
    <t>blue mussel</t>
  </si>
  <si>
    <t>Ensis</t>
  </si>
  <si>
    <t>directus</t>
  </si>
  <si>
    <t>jacknife clam</t>
  </si>
  <si>
    <t>slug 1</t>
  </si>
  <si>
    <t>RH</t>
  </si>
  <si>
    <t>freshwater</t>
  </si>
  <si>
    <t>Physa</t>
  </si>
  <si>
    <t>landsnail 1</t>
  </si>
  <si>
    <t>landsnail 2</t>
  </si>
  <si>
    <t>northern comb jelly</t>
  </si>
  <si>
    <t>sea gooseberry</t>
  </si>
  <si>
    <t>didemnum</t>
  </si>
  <si>
    <t>orange</t>
  </si>
  <si>
    <t>Bugula</t>
  </si>
  <si>
    <t>red</t>
  </si>
  <si>
    <t>bryozoan 2</t>
  </si>
  <si>
    <t>Pleurobrachia</t>
  </si>
  <si>
    <t>pileaus</t>
  </si>
  <si>
    <t>Hemigrapsus</t>
  </si>
  <si>
    <t>sanguinius</t>
  </si>
  <si>
    <t>Asian Shore Crab</t>
  </si>
  <si>
    <t>Spider crab</t>
  </si>
  <si>
    <t>lady crab</t>
  </si>
  <si>
    <t>long clawed hermit crab</t>
  </si>
  <si>
    <t>flat clawed hermit crab</t>
  </si>
  <si>
    <t>black fingered mud crab</t>
  </si>
  <si>
    <t>mud crab w/ white tipped claws</t>
  </si>
  <si>
    <t>blue crab</t>
  </si>
  <si>
    <t>green crab</t>
  </si>
  <si>
    <t>sand shrimp</t>
  </si>
  <si>
    <t>mud shrimp</t>
  </si>
  <si>
    <t>Caprella</t>
  </si>
  <si>
    <t>mutica</t>
  </si>
  <si>
    <t>invasive skeleton shrimp</t>
  </si>
  <si>
    <t>siphonostomatoida</t>
  </si>
  <si>
    <t>copepod fish louse on striped bass</t>
  </si>
  <si>
    <t>in algae</t>
  </si>
  <si>
    <t>Melita</t>
  </si>
  <si>
    <t>nitida</t>
  </si>
  <si>
    <t>Atlantic horseshoe crab</t>
  </si>
  <si>
    <t>eastern box turtle</t>
  </si>
  <si>
    <t>snapping turtle</t>
  </si>
  <si>
    <t>eastern garter snake</t>
  </si>
  <si>
    <t>eastern ribbon snake</t>
  </si>
  <si>
    <t>n. brown snake</t>
  </si>
  <si>
    <t>smooth green snake</t>
  </si>
  <si>
    <t>n. red-backed salamander</t>
  </si>
  <si>
    <t>n. two lined salamander</t>
  </si>
  <si>
    <t>green frog</t>
  </si>
  <si>
    <t>bullfrog</t>
  </si>
  <si>
    <t>northern spring peeper</t>
  </si>
  <si>
    <t>gray treefrog</t>
  </si>
  <si>
    <t>scup</t>
  </si>
  <si>
    <t>tautog</t>
  </si>
  <si>
    <t>cunner</t>
  </si>
  <si>
    <t>american sand lance</t>
  </si>
  <si>
    <t>naked goby</t>
  </si>
  <si>
    <t>summer flounder</t>
  </si>
  <si>
    <t>windowpane</t>
  </si>
  <si>
    <t>winter flounder</t>
  </si>
  <si>
    <t>american eel</t>
  </si>
  <si>
    <t>alewife</t>
  </si>
  <si>
    <t>atlantic menhaden</t>
  </si>
  <si>
    <t>atlantic herring</t>
  </si>
  <si>
    <t>bay anchovy</t>
  </si>
  <si>
    <t>atlantic silverside</t>
  </si>
  <si>
    <t>striped killifish</t>
  </si>
  <si>
    <t>mummichog</t>
  </si>
  <si>
    <t>threespine stickleback</t>
  </si>
  <si>
    <t>ninespine stickleback</t>
  </si>
  <si>
    <t>northern pipefish</t>
  </si>
  <si>
    <t>northern searobin</t>
  </si>
  <si>
    <t>striped searobin</t>
  </si>
  <si>
    <t>grubby</t>
  </si>
  <si>
    <t>striped bass</t>
  </si>
  <si>
    <t>canada goose</t>
  </si>
  <si>
    <t>DJB, PF</t>
  </si>
  <si>
    <t>mute swan</t>
  </si>
  <si>
    <t>DJB, MP</t>
  </si>
  <si>
    <t>mallard</t>
  </si>
  <si>
    <t>JSK, DJB</t>
  </si>
  <si>
    <t>wild turkey</t>
  </si>
  <si>
    <t>RM, MP, TDV, CN</t>
  </si>
  <si>
    <t>common loon</t>
  </si>
  <si>
    <t>MP, CN</t>
  </si>
  <si>
    <t>double-crested cormorant</t>
  </si>
  <si>
    <t>DJB, JSK, BK, RES</t>
  </si>
  <si>
    <t>great cormorant</t>
  </si>
  <si>
    <t>RE</t>
  </si>
  <si>
    <t>great blue heron</t>
  </si>
  <si>
    <t xml:space="preserve">JSK </t>
  </si>
  <si>
    <t>great egret</t>
  </si>
  <si>
    <t>snowy egret</t>
  </si>
  <si>
    <t>PF, JSK, DJB</t>
  </si>
  <si>
    <t>green heron</t>
  </si>
  <si>
    <t>DJR</t>
  </si>
  <si>
    <t>blk-crowned night heron</t>
  </si>
  <si>
    <t>BK, RES, VLV</t>
  </si>
  <si>
    <t>glossy ibis</t>
  </si>
  <si>
    <t>turkey vulture</t>
  </si>
  <si>
    <t>RE, MP, BK, RES</t>
  </si>
  <si>
    <t>osprey</t>
  </si>
  <si>
    <t>JSK, DJB, RES</t>
  </si>
  <si>
    <t>red-tailed hawk</t>
  </si>
  <si>
    <t>DJB, BK, RES</t>
  </si>
  <si>
    <t>killdeer</t>
  </si>
  <si>
    <t>CN, MP, TD</t>
  </si>
  <si>
    <t>american oystercatcher</t>
  </si>
  <si>
    <t>RES, JSK</t>
  </si>
  <si>
    <t>herring gull</t>
  </si>
  <si>
    <t>grt black-backed gull</t>
  </si>
  <si>
    <t>PF, RK, DSB, RES</t>
  </si>
  <si>
    <t>common tern</t>
  </si>
  <si>
    <t>JSB, JSK, MP</t>
  </si>
  <si>
    <t>rock pigeon</t>
  </si>
  <si>
    <t>JSK, DJB, BF</t>
  </si>
  <si>
    <t>mourning dove</t>
  </si>
  <si>
    <t>MG, DJB, BF</t>
  </si>
  <si>
    <t>black-billed cuckoo</t>
  </si>
  <si>
    <t>DJS, JSK</t>
  </si>
  <si>
    <t>barred owl</t>
  </si>
  <si>
    <t>PE, DSB</t>
  </si>
  <si>
    <t>chimney swift</t>
  </si>
  <si>
    <t>DJB, JSK, RES, MP</t>
  </si>
  <si>
    <t>ruby throated hummingbird</t>
  </si>
  <si>
    <t>DJB, JSK</t>
  </si>
  <si>
    <t>red-bellied woodpecker</t>
  </si>
  <si>
    <t>RES, BK</t>
  </si>
  <si>
    <t>downy woodpecker</t>
  </si>
  <si>
    <t>JSK, RES, BK, MP, DJB</t>
  </si>
  <si>
    <t>northern flicker</t>
  </si>
  <si>
    <t>JSK, RES, MP, DSB</t>
  </si>
  <si>
    <t>olive-sided flycatcher</t>
  </si>
  <si>
    <t>CNL</t>
  </si>
  <si>
    <t>willow flycatcher</t>
  </si>
  <si>
    <t>DJB, TM, DTM, RES</t>
  </si>
  <si>
    <t>eastern phoebe</t>
  </si>
  <si>
    <t>gt crested flycatcher</t>
  </si>
  <si>
    <t>DJB, RES, BK</t>
  </si>
  <si>
    <t>eastern kingbird</t>
  </si>
  <si>
    <t>JDB, DTM, RES</t>
  </si>
  <si>
    <t>red-eyed vireo</t>
  </si>
  <si>
    <t xml:space="preserve">CN, MP </t>
  </si>
  <si>
    <t>blue jay</t>
  </si>
  <si>
    <t>MG, DJB, RES</t>
  </si>
  <si>
    <t>american crow</t>
  </si>
  <si>
    <t xml:space="preserve">DSB, BK </t>
  </si>
  <si>
    <t>tree swallow</t>
  </si>
  <si>
    <t>DSB, JSK</t>
  </si>
  <si>
    <t>n. rough-winged swallow</t>
  </si>
  <si>
    <t>TM, DSB, RES</t>
  </si>
  <si>
    <t>barn swallow</t>
  </si>
  <si>
    <t>DJB, RK, JSK, etc</t>
  </si>
  <si>
    <t>black-capped chickadee</t>
  </si>
  <si>
    <t>PF, JSK, DSB</t>
  </si>
  <si>
    <t>tufted titmouse</t>
  </si>
  <si>
    <t>RK, JSK, RES</t>
  </si>
  <si>
    <t>wt breasted nuthatch</t>
  </si>
  <si>
    <t>carolina wren</t>
  </si>
  <si>
    <t>DSB, TM, BF, RES</t>
  </si>
  <si>
    <t>house wren</t>
  </si>
  <si>
    <t>TSK, DSB</t>
  </si>
  <si>
    <t>wood thrush</t>
  </si>
  <si>
    <t>JSK, MG, BK, DSB...</t>
  </si>
  <si>
    <t>american robin</t>
  </si>
  <si>
    <t>TM, BK, RES, DJR</t>
  </si>
  <si>
    <t>gray catbird</t>
  </si>
  <si>
    <t>DJB, RK, JSK, RES, VLV</t>
  </si>
  <si>
    <t>northern mockingbird</t>
  </si>
  <si>
    <t>PF, RM, RES, DSB</t>
  </si>
  <si>
    <t>brown thrasher</t>
  </si>
  <si>
    <t>european starling</t>
  </si>
  <si>
    <t>PF, DJB, BK</t>
  </si>
  <si>
    <t>cedar waxwing</t>
  </si>
  <si>
    <t>ovenbird</t>
  </si>
  <si>
    <t>DSB, MP</t>
  </si>
  <si>
    <t>northern waterthrush</t>
  </si>
  <si>
    <t>DJB</t>
  </si>
  <si>
    <t>blue-winged warbler</t>
  </si>
  <si>
    <t>SAL</t>
  </si>
  <si>
    <t>common yellowthroat</t>
  </si>
  <si>
    <t>JSK, DJB, BK, RES</t>
  </si>
  <si>
    <t>american redstart</t>
  </si>
  <si>
    <t xml:space="preserve">JSK, DJB, BK </t>
  </si>
  <si>
    <t>yellow warbler</t>
  </si>
  <si>
    <t>DJB, PF, RO, BK, RES</t>
  </si>
  <si>
    <t>eastern towhee</t>
  </si>
  <si>
    <t>MG, BK, RES, DJB</t>
  </si>
  <si>
    <t>song sparrow</t>
  </si>
  <si>
    <t>JSK, BK, RES, DSB</t>
  </si>
  <si>
    <t>northern cardinal</t>
  </si>
  <si>
    <t>JSK, BK, DJB</t>
  </si>
  <si>
    <t>red-winged-blackbird</t>
  </si>
  <si>
    <t>RO, BK, RES, DJB</t>
  </si>
  <si>
    <t>common grackle</t>
  </si>
  <si>
    <t>RK, BK, DJB</t>
  </si>
  <si>
    <t>brown-headed cowbird</t>
  </si>
  <si>
    <t>PF, DJB, BK, RES</t>
  </si>
  <si>
    <t>baltimore oriole</t>
  </si>
  <si>
    <t>RES, MG, DJB</t>
  </si>
  <si>
    <t>house finch</t>
  </si>
  <si>
    <t>PF, MP, CN, RES, DJB</t>
  </si>
  <si>
    <t>american goldfinch</t>
  </si>
  <si>
    <t>PF, JSK, BK, RES</t>
  </si>
  <si>
    <t>house sparrow</t>
  </si>
  <si>
    <t>PF</t>
  </si>
  <si>
    <t>white-tailed deer</t>
  </si>
  <si>
    <t>NR</t>
  </si>
  <si>
    <t>human</t>
  </si>
  <si>
    <t>JL</t>
  </si>
  <si>
    <t>bat sp.</t>
  </si>
  <si>
    <t>DG</t>
  </si>
  <si>
    <t>shrew sp.</t>
  </si>
  <si>
    <t>HB</t>
  </si>
  <si>
    <t>mink</t>
  </si>
  <si>
    <t>Bob K.</t>
  </si>
  <si>
    <t>raccoon</t>
  </si>
  <si>
    <t>coyote</t>
  </si>
  <si>
    <t>dog</t>
  </si>
  <si>
    <t>chipmunk</t>
  </si>
  <si>
    <t>gray squirrel</t>
  </si>
  <si>
    <t>DTM</t>
  </si>
  <si>
    <t>woodchuck</t>
  </si>
  <si>
    <t>norway (brown) rat</t>
  </si>
  <si>
    <t>MP/HB</t>
  </si>
  <si>
    <t>white-footed mouse</t>
  </si>
  <si>
    <t>meadow vole</t>
  </si>
  <si>
    <t>eastern cottontail</t>
  </si>
  <si>
    <t>virginia opossum</t>
  </si>
  <si>
    <t>FUNGI DOCUMENTED FROM THE ROCKY POINT AMUSEMENT PARK BIOBLITZ -- JUNE 2014</t>
  </si>
  <si>
    <t>Lawrence Millman</t>
  </si>
  <si>
    <t>1.   Agaricus silvicola</t>
  </si>
  <si>
    <t>2.   Agrocybe dura</t>
  </si>
  <si>
    <t>3.   Antrodia sp.</t>
  </si>
  <si>
    <t>4.   Apiosporina morbosa</t>
  </si>
  <si>
    <t>5.   Athelia sp.</t>
  </si>
  <si>
    <t>6.   Botryobasidium cf. candicans</t>
  </si>
  <si>
    <t>7.   Ceriporia reticulata</t>
  </si>
  <si>
    <t>8.   Chlorociboria aeruginescens (stain on wood)</t>
  </si>
  <si>
    <t>9.   Colletrichum acutatum (on blueberries)</t>
  </si>
  <si>
    <t>10. Collybia semihirtipes</t>
  </si>
  <si>
    <t>11. Coprinus plicatilis</t>
  </si>
  <si>
    <t>12. Cryptodiscus sp.</t>
  </si>
  <si>
    <t>13. Daedalea quercina</t>
  </si>
  <si>
    <t>14. Diatrypella sp.</t>
  </si>
  <si>
    <t>15. Exidia recisa</t>
  </si>
  <si>
    <t>16. Gymnosporangium juniperi-virginiania (cedar apple rust)</t>
  </si>
  <si>
    <t>17. Heterophaeria patella</t>
  </si>
  <si>
    <t>18. Hydnochaete olivacea</t>
  </si>
  <si>
    <t>19. Hyphodontia (=Knieffiella) subalutacea</t>
  </si>
  <si>
    <t>20. Hyphodontia sp.</t>
  </si>
  <si>
    <t>21.  Hypoxylon howeianum (anamorph -- uncommon)</t>
  </si>
  <si>
    <t>22. Kretschmaria deusta (anamorph and teleomorph)</t>
  </si>
  <si>
    <t>23. Lachnum virgineum</t>
  </si>
  <si>
    <t>24. Lophodermium arundinaceum</t>
  </si>
  <si>
    <t>25. Lophodermium juniperinum</t>
  </si>
  <si>
    <t>26. Lycogala epidendrum (myxomycete)</t>
  </si>
  <si>
    <t>27. Megacollyia platyphylla</t>
  </si>
  <si>
    <t>28. Mollisea cinerea</t>
  </si>
  <si>
    <t>29. Mollisea cf. melaleuca</t>
  </si>
  <si>
    <t>30. Mycena epipterygia</t>
  </si>
  <si>
    <t>31. Mycena sp.</t>
  </si>
  <si>
    <t>32. Nummularia sp. (uncommon)</t>
  </si>
  <si>
    <t>33. Oidium sp. (anamorph: on old Grifola frondosa)</t>
  </si>
  <si>
    <t>34. Oligoporus tephraleucus</t>
  </si>
  <si>
    <t>35. Orbilia sp.</t>
  </si>
  <si>
    <t>36. Panaeolus sp.</t>
  </si>
  <si>
    <t>37. Peniophora cinerea</t>
  </si>
  <si>
    <t>38. Phlebia tremellosa</t>
  </si>
  <si>
    <t>39. Pholiota (=Kuehneromyces) mutabilis</t>
  </si>
  <si>
    <t>40. Pholiota sp.</t>
  </si>
  <si>
    <t>41. Pluteus cervinus</t>
  </si>
  <si>
    <t>42. Phyllosticta platani (leaf spot of sycamore)</t>
  </si>
  <si>
    <t>43. Polyporus alveolaris</t>
  </si>
  <si>
    <t>44. Polyporus squamosus</t>
  </si>
  <si>
    <t>45. Porodisculus pendulus</t>
  </si>
  <si>
    <t>46. Psathyrella candolleana</t>
  </si>
  <si>
    <t>47. Psathyrella foeniscii</t>
  </si>
  <si>
    <t>48. Psathyrella gracilis</t>
  </si>
  <si>
    <t>49. Psathyrella hydrophila</t>
  </si>
  <si>
    <t>50. Psathyrella sp.</t>
  </si>
  <si>
    <t>51. Pseudocolus fusiformis</t>
  </si>
  <si>
    <t>52. Resupinatus applicatus</t>
  </si>
  <si>
    <t>53. Rosellinia sp.</t>
  </si>
  <si>
    <t>54. Russula sp.</t>
  </si>
  <si>
    <t>55. Schizophyllum commune</t>
  </si>
  <si>
    <t>56. Skeletocutis nivea</t>
  </si>
  <si>
    <t>57. Steccherinum ochraceum</t>
  </si>
  <si>
    <t>58. Stereum complicatum</t>
  </si>
  <si>
    <t>59. Stereum ostrea</t>
  </si>
  <si>
    <t>61. Stereum rugosum</t>
  </si>
  <si>
    <t>62. Stictus cf. stellata</t>
  </si>
  <si>
    <t>63. Stropharia rugosoannulata</t>
  </si>
  <si>
    <t>64. Trametes cf. conchifer</t>
  </si>
  <si>
    <t>65. Trametes gibbosa</t>
  </si>
  <si>
    <t>66. Trametes versicolor</t>
  </si>
  <si>
    <t>67. Tremella mesenterica</t>
  </si>
  <si>
    <t>68. Trichaptum biformis</t>
  </si>
  <si>
    <t>69. Verticillium sp. (on maple leaf)</t>
  </si>
  <si>
    <t>70. Xylobolus frustulatus</t>
  </si>
  <si>
    <t>71. Xylaria longipes</t>
  </si>
  <si>
    <t>72. Xylaria sp.</t>
  </si>
  <si>
    <t>Anax</t>
  </si>
  <si>
    <t>junius</t>
  </si>
  <si>
    <t>Oreodytes sp.</t>
  </si>
  <si>
    <t>Dytiscidae</t>
  </si>
  <si>
    <t>scorpionflies</t>
  </si>
  <si>
    <t>Psocodea</t>
  </si>
  <si>
    <t>lice</t>
  </si>
  <si>
    <t>green lacewing</t>
  </si>
  <si>
    <t>scorpionfly</t>
  </si>
  <si>
    <t>Other flies</t>
  </si>
  <si>
    <t>hover fly</t>
  </si>
  <si>
    <t>Asilidae</t>
  </si>
  <si>
    <t>robber fly</t>
  </si>
  <si>
    <t>Amblyomma</t>
  </si>
  <si>
    <t>americanum</t>
  </si>
  <si>
    <t>lone star tick</t>
  </si>
  <si>
    <t>Ixodes</t>
  </si>
  <si>
    <t>scapularis</t>
  </si>
  <si>
    <t>black legged tick (deer tick)</t>
  </si>
  <si>
    <t>dog tick</t>
  </si>
  <si>
    <t>brown hornet</t>
  </si>
  <si>
    <t>bald face hornet</t>
  </si>
  <si>
    <t>Apis</t>
  </si>
  <si>
    <t>mellifera</t>
  </si>
  <si>
    <t>JR</t>
  </si>
  <si>
    <t>Thuja occidentalis Linnaeus</t>
  </si>
  <si>
    <t>Cupressaceae</t>
  </si>
  <si>
    <t>Cypress Family</t>
  </si>
  <si>
    <t>Arbor Vitae, Northern White Cedar</t>
  </si>
  <si>
    <t>HL</t>
  </si>
  <si>
    <t>Carex blanda Dewey</t>
  </si>
  <si>
    <t>Cyperaceae</t>
  </si>
  <si>
    <t>Sedge Family</t>
  </si>
  <si>
    <t>(charming) Sedge</t>
  </si>
  <si>
    <t>TG</t>
  </si>
  <si>
    <t>Carex crinita Lam.</t>
  </si>
  <si>
    <t>Fringed Sedge</t>
  </si>
  <si>
    <t>Carex laxiculmis Schwein.</t>
  </si>
  <si>
    <t>(loose-stemmed) Sedge</t>
  </si>
  <si>
    <t>BM</t>
  </si>
  <si>
    <t>Carex lurida Wahlenb.</t>
  </si>
  <si>
    <t>(reddish-yellow) Sedge</t>
  </si>
  <si>
    <t>Carex pensylvanica var. pensylvanica</t>
  </si>
  <si>
    <t>Early Sedge</t>
  </si>
  <si>
    <t>Carex retroflexa Muhl.</t>
  </si>
  <si>
    <t>Reflexed Sedge</t>
  </si>
  <si>
    <t>Carex rosea Schk.</t>
  </si>
  <si>
    <t>(rose-like) Sedge</t>
  </si>
  <si>
    <t>Carex scoparia Schk.</t>
  </si>
  <si>
    <t>Broom-sedge</t>
  </si>
  <si>
    <t>Carex swanii (Fern.) Mackenzie</t>
  </si>
  <si>
    <t>Swan's Sedge</t>
  </si>
  <si>
    <t>Carex vulpinoidea var. vulpinoidea</t>
  </si>
  <si>
    <t>Lycopus</t>
  </si>
  <si>
    <t>Fox-sedge</t>
  </si>
  <si>
    <t>Cyperus L.</t>
  </si>
  <si>
    <t>Umbrella-sedge, Galingale</t>
  </si>
  <si>
    <t>Pteridium aquilinum (L.) Kuhn</t>
  </si>
  <si>
    <t>Dennstaedtiaceae</t>
  </si>
  <si>
    <t>Fern Family</t>
  </si>
  <si>
    <t>Bracken Fern, Brakes (RI Colloq.)</t>
  </si>
  <si>
    <t>Onoclea sensibilis Linnaeus</t>
  </si>
  <si>
    <t>Dryopteridaceae</t>
  </si>
  <si>
    <t>Wood Fern Family</t>
  </si>
  <si>
    <t>Sensitive Fern</t>
  </si>
  <si>
    <t>VH</t>
  </si>
  <si>
    <t>Elaeagnus umbellata Thunb.</t>
  </si>
  <si>
    <t>Elaeagnaceae</t>
  </si>
  <si>
    <t>Oleaster Family</t>
  </si>
  <si>
    <t>Autumn Olive, "Russian Olive" (RI Colloq.)</t>
  </si>
  <si>
    <t>Equisetum arvense L.</t>
  </si>
  <si>
    <t>Equisetaceae</t>
  </si>
  <si>
    <t>Horsetail Family</t>
  </si>
  <si>
    <t>Field-horsetail, Common Horsetail</t>
  </si>
  <si>
    <t>Gaylussacia baccata (Wangenh.) K. Koch</t>
  </si>
  <si>
    <t>Ericaceae</t>
  </si>
  <si>
    <t>Heath Family</t>
  </si>
  <si>
    <t>Black Huckleberry</t>
  </si>
  <si>
    <t>Vaccinium corymbosum L.</t>
  </si>
  <si>
    <t>Highbush Blueberry</t>
  </si>
  <si>
    <t>Vaccinium pallidum Aiton</t>
  </si>
  <si>
    <t>Low, Lowbush, or Early Sweet Blueberry, Hillside Blueberry</t>
  </si>
  <si>
    <t>DW</t>
  </si>
  <si>
    <t>Euphorbia cyparissias L.</t>
  </si>
  <si>
    <t>Euphorbiaceae</t>
  </si>
  <si>
    <t>Spurge family</t>
  </si>
  <si>
    <t>Cypress-spurge</t>
  </si>
  <si>
    <t>Euphorbia maculata L.</t>
  </si>
  <si>
    <t>Milk-purslane, Spotted Spurge</t>
  </si>
  <si>
    <t>Apios americana Medikus</t>
  </si>
  <si>
    <t>Fabaceae</t>
  </si>
  <si>
    <t>Legume family</t>
  </si>
  <si>
    <t>Groundnut, Wild Bean, Potato-bean</t>
  </si>
  <si>
    <t>Coronilla varia L.</t>
  </si>
  <si>
    <t>Crown-vetch, Axseed</t>
  </si>
  <si>
    <t>Lathyrus japonicus Willd.</t>
  </si>
  <si>
    <t>Beach Pea</t>
  </si>
  <si>
    <t>Lespedeza capitata Michx.</t>
  </si>
  <si>
    <t>Round-headed Bush-clover or Lespedeza</t>
  </si>
  <si>
    <t>Lespedeza hirta var. hirta</t>
  </si>
  <si>
    <t>Hairy Bush-clover or Lespedeza</t>
  </si>
  <si>
    <t>Lespedeza virginica (L.) Britton</t>
  </si>
  <si>
    <t>Slender or Virginia Bush-clover or Lespedeza</t>
  </si>
  <si>
    <t>Lotus corniculatus L.</t>
  </si>
  <si>
    <t>Birdsfoot-trefoil, Bastard Indigo</t>
  </si>
  <si>
    <t>Medicago lupulina L.</t>
  </si>
  <si>
    <t>Black Medick, Nonesuch</t>
  </si>
  <si>
    <t>Medicago sativa macilentus</t>
  </si>
  <si>
    <t>Alfalfa, Blue Alfalfa</t>
  </si>
  <si>
    <t>Melilotus alba Medikus</t>
  </si>
  <si>
    <t>sp.</t>
  </si>
  <si>
    <t>White Sweet Clover, White Melilot</t>
  </si>
  <si>
    <t>Melilotus officinalis (L.) Pallas</t>
  </si>
  <si>
    <t>Yellow Melilot, Yellow Sweet Clover</t>
  </si>
  <si>
    <t>W</t>
  </si>
  <si>
    <t>Robinia pseudoacacia L.</t>
  </si>
  <si>
    <t>Black Locust, False Acacia</t>
  </si>
  <si>
    <t>AA</t>
  </si>
  <si>
    <t>Trifolium arvense L.</t>
  </si>
  <si>
    <t>Rabbit-foot Clover</t>
  </si>
  <si>
    <t>Trifolium pratense L.</t>
  </si>
  <si>
    <t>Red Clover</t>
  </si>
  <si>
    <t>Trifolium repens L.</t>
  </si>
  <si>
    <t>White Clover</t>
  </si>
  <si>
    <t>Vicia cracca L.F</t>
  </si>
  <si>
    <t>Tufted Vetch Cow- or Bird-vetch</t>
  </si>
  <si>
    <t>Fagus grandifolia Ehrh.</t>
  </si>
  <si>
    <t>Fagaceae</t>
  </si>
  <si>
    <t>Beech Family</t>
  </si>
  <si>
    <t>American Beech, Red Beech</t>
  </si>
  <si>
    <t>Quercus alba L.</t>
  </si>
  <si>
    <t>White Oak</t>
  </si>
  <si>
    <t>Quercus bicolor Willd.</t>
  </si>
  <si>
    <t>Swamp White Oak</t>
  </si>
  <si>
    <t>Quercus coccinea Muenchh.</t>
  </si>
  <si>
    <t>Scarlet Oak</t>
  </si>
  <si>
    <t>Quercus rubra L.</t>
  </si>
  <si>
    <t>Red Oak</t>
  </si>
  <si>
    <t>Quercus velutina Lam.</t>
  </si>
  <si>
    <t>Black Oak</t>
  </si>
  <si>
    <t>Geranium maculatum L.</t>
  </si>
  <si>
    <t>Geraniaceae</t>
  </si>
  <si>
    <t>Geranium family</t>
  </si>
  <si>
    <t>Wild or Spotted Geranium, Cranesbill</t>
  </si>
  <si>
    <t>hl</t>
  </si>
  <si>
    <t>Ribes americanum Miller</t>
  </si>
  <si>
    <t>Grossulariaceae</t>
  </si>
  <si>
    <t>Wild Currant, Eastern Black Currant</t>
  </si>
  <si>
    <t>Hamamelis virginiana L.</t>
  </si>
  <si>
    <t>Hamamelidaceae</t>
  </si>
  <si>
    <t>Witch-hazel Family</t>
  </si>
  <si>
    <t>Witch-hazel</t>
  </si>
  <si>
    <t>Iris pseudacorus L.</t>
  </si>
  <si>
    <t>Iridaceae</t>
  </si>
  <si>
    <t>Iris Family</t>
  </si>
  <si>
    <t>Yellow Flag or Iris, Water-flag</t>
  </si>
  <si>
    <t>Sisyrinchium angustifolium Miller</t>
  </si>
  <si>
    <t>(Narrow-leaved) Blue-eyed Grass</t>
  </si>
  <si>
    <t>Sisyrinchium montanum Greene</t>
  </si>
  <si>
    <t>Common Blue-eyed Grass</t>
  </si>
  <si>
    <t>Carya cordiformis (Wangenh.) K. Koch</t>
  </si>
  <si>
    <t>Juglandaceae</t>
  </si>
  <si>
    <t>Walnut family</t>
  </si>
  <si>
    <t>Pignut, Bitternut or Swamp-hickory</t>
  </si>
  <si>
    <t>Carya glabra (Miller) Sweet</t>
  </si>
  <si>
    <t>Pignut, Pignut-hickory</t>
  </si>
  <si>
    <t>Carya ovata (Miller) K. Koch</t>
  </si>
  <si>
    <t>Shagbark Hickory</t>
  </si>
  <si>
    <t>Juncus effusus L.</t>
  </si>
  <si>
    <t>Juncaceae</t>
  </si>
  <si>
    <t>Rush Family</t>
  </si>
  <si>
    <t>Common Rush, Lamp Rush</t>
  </si>
  <si>
    <t>Juncus gerardii Loisel.</t>
  </si>
  <si>
    <t>Black Grass, Black Rush, Saltmarsh-rush</t>
  </si>
  <si>
    <t>Juncus tenuis var. tenuis</t>
  </si>
  <si>
    <t>Path-rush</t>
  </si>
  <si>
    <t>Luzula multiflora (Retz.) Lej.</t>
  </si>
  <si>
    <t>Common Woodrush</t>
  </si>
  <si>
    <t>Glechoma hederacea L.</t>
  </si>
  <si>
    <t>Lamiaceae</t>
  </si>
  <si>
    <t>Mint Family</t>
  </si>
  <si>
    <t>Ground-ivy, Gill-over-the-ground, Run-away-robin</t>
  </si>
  <si>
    <t>Water-horehound</t>
  </si>
  <si>
    <t>Lycopus americanus Muhl.</t>
  </si>
  <si>
    <t>American or Cut-leaved Water-horehound</t>
  </si>
  <si>
    <t>Teucrium canadense var. canadense</t>
  </si>
  <si>
    <t>American Germander, Wood-sage</t>
  </si>
  <si>
    <t>Lindera benzoin (L.) Blume var. benzoin</t>
  </si>
  <si>
    <t>Lauraceae</t>
  </si>
  <si>
    <t>Laurel Family</t>
  </si>
  <si>
    <t>Northern Spicebush, Wild Allspice, Benjamin-bush</t>
  </si>
  <si>
    <t>Sassafras albidum (Nutt.) Nees</t>
  </si>
  <si>
    <t>Sassafras, White Sassafras, "red Sassafras"</t>
  </si>
  <si>
    <t>NN</t>
  </si>
  <si>
    <t>Lemna minor L.</t>
  </si>
  <si>
    <t>Lemnaceae</t>
  </si>
  <si>
    <t>Duckweed Family</t>
  </si>
  <si>
    <t>Lesser Duckweed, Duck's-meat</t>
  </si>
  <si>
    <t>Allium canadense var. canadense</t>
  </si>
  <si>
    <t>Liliaceae</t>
  </si>
  <si>
    <t>Lily Family</t>
  </si>
  <si>
    <t>Wild Garlic, Meadow-onion</t>
  </si>
  <si>
    <t>Convallaria majalis L.</t>
  </si>
  <si>
    <t>Lily-of-the-valley</t>
  </si>
  <si>
    <t>Hypoxis hirsuta (L.) Cov.</t>
  </si>
  <si>
    <t>Yellow Star-grass</t>
  </si>
  <si>
    <t>Maianthemum canadense Desf. var. canadense</t>
  </si>
  <si>
    <t>False or Wild Lily-of-the-valley, Canada Mayflower, Two-leaved Solomon's Seal</t>
  </si>
  <si>
    <t>Ornithogalum umbellatum L.</t>
  </si>
  <si>
    <t>Star-of-bethlehem, Nap-at-noon</t>
  </si>
  <si>
    <t>Polygonatum pubescens (Willd.) Pursh</t>
  </si>
  <si>
    <t>Small, True, or Hairy Solomon's Seal</t>
  </si>
  <si>
    <t>Smilacina racemosa (L.) Desf.</t>
  </si>
  <si>
    <t>False Solomon's Seal, False or Wild Spikenard, Solomon's Plume</t>
  </si>
  <si>
    <t>Uvularia sessilifolia L.</t>
  </si>
  <si>
    <t>Wild Oats, Sessile Bellwort</t>
  </si>
  <si>
    <t>Lythrum salicaria L.</t>
  </si>
  <si>
    <t>Lythraceae</t>
  </si>
  <si>
    <t>Loosestrife family</t>
  </si>
  <si>
    <t>Purple Loosestrife</t>
  </si>
  <si>
    <t>Hibiscus moscheutos var. moscheutos</t>
  </si>
  <si>
    <t>Malvaceae</t>
  </si>
  <si>
    <t>Mallow Family</t>
  </si>
  <si>
    <t>Swamp Rose-mallow, Sea-hollyhock, Mallow-rose</t>
  </si>
  <si>
    <t>Monotropa uniflora L.</t>
  </si>
  <si>
    <t>Monotropaceae</t>
  </si>
  <si>
    <t>Indian Pipe Family</t>
  </si>
  <si>
    <t>Indian Pipe, Corpse-plant</t>
  </si>
  <si>
    <t>Morus alba L.</t>
  </si>
  <si>
    <t>Moraceae</t>
  </si>
  <si>
    <t>White, Russian, or Silkworm Mulberry</t>
  </si>
  <si>
    <t>Myrica pensylvanica Mirbel</t>
  </si>
  <si>
    <t>Myricaceae</t>
  </si>
  <si>
    <t>Wax-myrtle family</t>
  </si>
  <si>
    <t>Northern Bayberry, Candleberry</t>
  </si>
  <si>
    <t>Fraxinus americana L.</t>
  </si>
  <si>
    <t>Oleaceae</t>
  </si>
  <si>
    <t>Olives</t>
  </si>
  <si>
    <t>White Ash</t>
  </si>
  <si>
    <t>Ligustrum  L.</t>
  </si>
  <si>
    <t>Ligustrum, Privet</t>
  </si>
  <si>
    <t>Oenothera biennis var. biennis</t>
  </si>
  <si>
    <t>Onagraceae</t>
  </si>
  <si>
    <t>Evening-primrose Family</t>
  </si>
  <si>
    <t>Common Evening-primrose</t>
  </si>
  <si>
    <t>Cypripedium acaule Aiton</t>
  </si>
  <si>
    <t>Orchidaceae</t>
  </si>
  <si>
    <t>Orchids</t>
  </si>
  <si>
    <t>Pink Lady's-slipper, Moccasin Flower, Whip-poor-will Shoes, Nerve-root, Two-leaved Lady's-slipper</t>
  </si>
  <si>
    <t>Epipactis helleborine (Linnaeus) Crantz</t>
  </si>
  <si>
    <t>Helleborine, Weed Orchid</t>
  </si>
  <si>
    <t>Epifagus virginiana (L.) Barton</t>
  </si>
  <si>
    <t>Orobanchaceae</t>
  </si>
  <si>
    <t>Broomrape family</t>
  </si>
  <si>
    <t>Beech-drops, Cancer-root</t>
  </si>
  <si>
    <t>Osmunda cinnamomea Linnaeus</t>
  </si>
  <si>
    <t>Osmundaceae</t>
  </si>
  <si>
    <t>Royal Fern Family</t>
  </si>
  <si>
    <t>Cinnamon Fern</t>
  </si>
  <si>
    <t>VV</t>
  </si>
  <si>
    <t>Osmunda regalis L.</t>
  </si>
  <si>
    <t>Royal Fern</t>
  </si>
  <si>
    <t>Oxalis corniculata L.</t>
  </si>
  <si>
    <t>Oxalidaceae</t>
  </si>
  <si>
    <t>Wood Sorrel Family</t>
  </si>
  <si>
    <t>Creeping Lady's Sorrel or Wood-sorrel</t>
  </si>
  <si>
    <t>Oxalis stricta L.</t>
  </si>
  <si>
    <t>Common Yellow Wood-sorrel</t>
  </si>
  <si>
    <t>Phytolacca americana L.</t>
  </si>
  <si>
    <t>Phytolaccaceae</t>
  </si>
  <si>
    <t>Pokeweed Family</t>
  </si>
  <si>
    <t>Pokeweed, Pokeberry, Scoke, Poke, Inkberry, Pigeon-berry</t>
  </si>
  <si>
    <t>Pinus strobus Linnaeus</t>
  </si>
  <si>
    <t>Pinaceae</t>
  </si>
  <si>
    <t>Pine family</t>
  </si>
  <si>
    <t>Eastern or Northern White Pine</t>
  </si>
  <si>
    <t>Plantago aristata Michx.</t>
  </si>
  <si>
    <t>Plantaginaceae</t>
  </si>
  <si>
    <t>Plantain family</t>
  </si>
  <si>
    <t>Bracted Plantain, Buckhorn</t>
  </si>
  <si>
    <t>Plantago lanceolata L.</t>
  </si>
  <si>
    <t>Ribgrass, Ripplegrass, English Plantain, Buckhorn</t>
  </si>
  <si>
    <t>Plantago major L.</t>
  </si>
  <si>
    <t>Common Plantain, Whiteman's-foot</t>
  </si>
  <si>
    <t>Plantago rugelii Decne.</t>
  </si>
  <si>
    <t>American, Rugel's, Red-stemmed, or Pale Plantain</t>
  </si>
  <si>
    <t>Limonium carolinianum (Walter) Britton</t>
  </si>
  <si>
    <t>Plumbaginaceae</t>
  </si>
  <si>
    <t>Leadwort or Sea-lavender family</t>
  </si>
  <si>
    <t>Sea-lavender, Marsh-rosemary</t>
  </si>
  <si>
    <t>RB</t>
  </si>
  <si>
    <t>Agrostis capillaris L.</t>
  </si>
  <si>
    <t>Poaceae</t>
  </si>
  <si>
    <t>Grasses</t>
  </si>
  <si>
    <t>Rhode Island Bentgrass, Bent</t>
  </si>
  <si>
    <t>Agrostis gigantea Roth</t>
  </si>
  <si>
    <t>Redtop, Black Bent</t>
  </si>
  <si>
    <t>Aira caryophyllea L.</t>
  </si>
  <si>
    <t>Silver Hairgrass</t>
  </si>
  <si>
    <t>Ammophila breviligulata Fern.</t>
  </si>
  <si>
    <t>Beachgrass</t>
  </si>
  <si>
    <t>Andropogon glomeratus</t>
  </si>
  <si>
    <t>Broom-sedge, Bushy Bluestem</t>
  </si>
  <si>
    <t>Andropogon virginicus var. virginicus</t>
  </si>
  <si>
    <t>Anthoxanthum odoratum L.</t>
  </si>
  <si>
    <t>Sweet Vernal Grass</t>
  </si>
  <si>
    <t>Bromus tectorum L.</t>
  </si>
  <si>
    <t>Junegrass, Downy Chess, Drooping Brome-grass</t>
  </si>
  <si>
    <t>Cenchrus tribuloides L.</t>
  </si>
  <si>
    <t>Dune Sandbur, Sand-spur</t>
  </si>
  <si>
    <t>Dactylis glomerata L.</t>
  </si>
  <si>
    <t>Orchard-grass</t>
  </si>
  <si>
    <t>Deschampsia flexuosa (L.) Trin.</t>
  </si>
  <si>
    <t>Common or Wavy Hairgrass</t>
  </si>
  <si>
    <t>Dichanthelium acuminatum</t>
  </si>
  <si>
    <t>Dichanthelium oligosanthes</t>
  </si>
  <si>
    <t>Dichanthelium scoparium</t>
  </si>
  <si>
    <t>Dichanthelium sphaerocarpon</t>
  </si>
  <si>
    <t>Digitaria sanguinalis (L.) Scop.</t>
  </si>
  <si>
    <t>Common or Northern Crabgrass</t>
  </si>
  <si>
    <t>Elytrigia repens (L.) Nevski</t>
  </si>
  <si>
    <t>Witch-grass, Couch-grass, Quack-grass, Quick-grass</t>
  </si>
  <si>
    <t>Festuca rubra L.</t>
  </si>
  <si>
    <t>Red Fescue</t>
  </si>
  <si>
    <t>Festuca trachyphylla (Hack.) Krajina</t>
  </si>
  <si>
    <t>Hard Fescue</t>
  </si>
  <si>
    <t>Glyceria striata (Lam.) Hitchc. var. striata</t>
  </si>
  <si>
    <t>Fowl-meadow Grass or Fowl-mannagrass</t>
  </si>
  <si>
    <t>Holcus lanatus L.</t>
  </si>
  <si>
    <t>Common Velvet-grass</t>
  </si>
  <si>
    <t>Lolium perenne var. perenne</t>
  </si>
  <si>
    <t>English or Perennial Ryegrass, Common Darnel</t>
  </si>
  <si>
    <t>Muhlenbergia schreberi J. F. Gmelin</t>
  </si>
  <si>
    <t>Nimblewill, (schreber's) Dropseed, Muhly</t>
  </si>
  <si>
    <t>Panicum amarum Elliott</t>
  </si>
  <si>
    <t>(bitter) Panic-grass</t>
  </si>
  <si>
    <t>Panicum clandestinum L.</t>
  </si>
  <si>
    <t>Deertongue, (hidden) Panic-grass</t>
  </si>
  <si>
    <t>Panicum virgatum L.</t>
  </si>
  <si>
    <t>Switchgrass, "guardrail-grass" (RI Colloq.)</t>
  </si>
  <si>
    <t>Phleum pratense L.</t>
  </si>
  <si>
    <t>Meadow- or Common Timothy, Herds' Grass</t>
  </si>
  <si>
    <t>Phragmites australis (Cav.) Trin. ssp. australis</t>
  </si>
  <si>
    <t>Common or Tall Reed, Phragmites, Reed Grass, Phrag, Pampas Grass (RI Colloq.)</t>
  </si>
  <si>
    <t>Poa annua L.</t>
  </si>
  <si>
    <t>Annual or Low Speargrass, Annual Bluegrass, Six-weeks Grass</t>
  </si>
  <si>
    <t>Poa compressa L.</t>
  </si>
  <si>
    <t>Canada Bluegrass, Wiregrass, Flattened Meadow-grass</t>
  </si>
  <si>
    <t>Poa palustris L.</t>
  </si>
  <si>
    <t>Fowl or Swamp Meadow-grass</t>
  </si>
  <si>
    <t>Poa pratensis L.</t>
  </si>
  <si>
    <t>Kentucky Bluegrass, Junegrass, Speargrass</t>
  </si>
  <si>
    <t>Schizachyrium scoparium var. scoparium</t>
  </si>
  <si>
    <t>Little Bluestem, Bunchgrass, Broom- or Prairie-beardgrass, Broom-sedge, Wiregrass</t>
  </si>
  <si>
    <t>Spartina alterniflora Loisel.</t>
  </si>
  <si>
    <t>Salt-water or Smooth Cord-grass</t>
  </si>
  <si>
    <t>Spartina patens (Aiton) Muhl.</t>
  </si>
  <si>
    <t>Salt-hay Grass, Salt-meadow Grass or Cordgrass, High-water Grass</t>
  </si>
  <si>
    <t>Spartina pectinata Link</t>
  </si>
  <si>
    <t>Freshwater- or Prairie-cordgrass, Slough-grass</t>
  </si>
  <si>
    <t>Vulpia myuros (L.) C. Gmelin</t>
  </si>
  <si>
    <t>Rat-tail or Rat's-tail Fescue</t>
  </si>
  <si>
    <t>Vulpia octoflora var. glauca (Nutt.) Fern.</t>
  </si>
  <si>
    <t>Slender Fescue, Six-weeks Fescue</t>
  </si>
  <si>
    <t>Fallopia japonica</t>
  </si>
  <si>
    <t>Polygonaceae</t>
  </si>
  <si>
    <t>Polygonum cespitosum  Blume</t>
  </si>
  <si>
    <t>Buckwheat family</t>
  </si>
  <si>
    <t>Oriental Ladysthumb</t>
  </si>
  <si>
    <t>Polygonum persicaria L.</t>
  </si>
  <si>
    <t>Lady's-thumb, Heart's-ease</t>
  </si>
  <si>
    <t>Rumex acetosella L.</t>
  </si>
  <si>
    <t>Sheep-sorrel, Common or Red Sorrel</t>
  </si>
  <si>
    <t>Rumex crispus L.</t>
  </si>
  <si>
    <t>Curly or Yellow Dock</t>
  </si>
  <si>
    <t>Rumex obtusifolius L.</t>
  </si>
  <si>
    <t>Bitter, Broad-leaved, or Red-veined Dock</t>
  </si>
  <si>
    <t>Polypodium virginianum f. (tetraploid form)</t>
  </si>
  <si>
    <t>Polypodiaceae</t>
  </si>
  <si>
    <t>Rock-fern, Common or Rock-polypody</t>
  </si>
  <si>
    <t>Lysimachia quadrifolia L.</t>
  </si>
  <si>
    <t>Primulaceae</t>
  </si>
  <si>
    <t>Primrose Family</t>
  </si>
  <si>
    <t>Whorled Loosestrife</t>
  </si>
  <si>
    <t>Chimaphila maculata (L.) Pursh</t>
  </si>
  <si>
    <t>Pyrolaceae</t>
  </si>
  <si>
    <t>Wintergreen Family</t>
  </si>
  <si>
    <t>Pipsissewa, Spotted Wintergreen</t>
  </si>
  <si>
    <t>Pyrola rotundifolia L. var. americana (Sweet) Fern.</t>
  </si>
  <si>
    <t>Round-leaved Pyrola or Shinleaf, Wild Lily-of-the-valley</t>
  </si>
  <si>
    <t>Anemone quinquefolia var. quinquefolia</t>
  </si>
  <si>
    <t>Ranunculaceae</t>
  </si>
  <si>
    <t>Buttercups</t>
  </si>
  <si>
    <t>Wood-anemone, Windflower, Mayflower (RI Colloq.)</t>
  </si>
  <si>
    <t>Clematis virginiana L.</t>
  </si>
  <si>
    <t>Virgin's Bower, Old-man's-beard, Devil's-darning-needle, Wild Clematis</t>
  </si>
  <si>
    <t>Ranunculus acris L.</t>
  </si>
  <si>
    <t>Tall, Meadow-, or Common Buttercup, Blister-plant</t>
  </si>
  <si>
    <t>Ranunculus repens L.</t>
  </si>
  <si>
    <t>Creeping Buttercup</t>
  </si>
  <si>
    <t>Thalictrum dioicum L.</t>
  </si>
  <si>
    <t>Early Meadow-rue</t>
  </si>
  <si>
    <t>Rhamnus cathartica L.</t>
  </si>
  <si>
    <t>Rhamnaceae</t>
  </si>
  <si>
    <t>Buckthorn Family</t>
  </si>
  <si>
    <t>Common Buckthorn</t>
  </si>
  <si>
    <t>Rhamnus frangula L.</t>
  </si>
  <si>
    <t>Glossy Buckthorn, European Alder-buckthorn</t>
  </si>
  <si>
    <t>Amelanchier Medik.</t>
  </si>
  <si>
    <t>Rosaceae</t>
  </si>
  <si>
    <t>Rose Family</t>
  </si>
  <si>
    <t>Serviceberry</t>
  </si>
  <si>
    <t>Fragaria virginiana Duchesne</t>
  </si>
  <si>
    <t>Wild Strawberry, Thick-leaved Wild Strawberry</t>
  </si>
  <si>
    <t>Potentilla</t>
  </si>
  <si>
    <t>cinquefoil</t>
  </si>
  <si>
    <t>Potentilla argentea L.</t>
  </si>
  <si>
    <t>Silvery Cinquefoil</t>
  </si>
  <si>
    <t>Potentilla canadensis L.</t>
  </si>
  <si>
    <t>Dwarf Cinquefoil, Running Five-fingers</t>
  </si>
  <si>
    <t>Potentilla fruticosa L.</t>
  </si>
  <si>
    <t>Shrubby Cinquefoil or Five-fingers, Golden Hardhack</t>
  </si>
  <si>
    <t>Potentilla norvegica L.</t>
  </si>
  <si>
    <t>Rough Cinquefoil, Strawberry-weed</t>
  </si>
  <si>
    <t>Potentilla recta L.</t>
  </si>
  <si>
    <t>Sulfur or Rough-fruited Cinquefoil</t>
  </si>
  <si>
    <t>Prunus cv. L.</t>
  </si>
  <si>
    <t>Cultivated Cherry or Plum Species</t>
  </si>
  <si>
    <t>Prunus serotina Ehrh.</t>
  </si>
  <si>
    <t>Wild Black Cherry, Rum Cherry</t>
  </si>
  <si>
    <t>Pyrus malus L.</t>
  </si>
  <si>
    <t>Apple</t>
  </si>
  <si>
    <t>Rosa blanda Aiton</t>
  </si>
  <si>
    <t>Meadow- or Smooth Rose</t>
  </si>
  <si>
    <t>Rosa multiflora Thunb.</t>
  </si>
  <si>
    <t>Multiflora-rose</t>
  </si>
  <si>
    <t>Rubus allegheniensis T. C. Porter</t>
  </si>
  <si>
    <t>Common or Sowteat Blackberry</t>
  </si>
  <si>
    <t>Rubus flagellaris Willd.</t>
  </si>
  <si>
    <t>Northern Dewberry</t>
  </si>
  <si>
    <t>Rubus occidentalis L.</t>
  </si>
  <si>
    <t>Black Raspberry, Black-cap</t>
  </si>
  <si>
    <t>Rubus phoenicolasius Maxim.</t>
  </si>
  <si>
    <t>Wineberry</t>
  </si>
  <si>
    <t>Galium boreale L.</t>
  </si>
  <si>
    <t>Rubiaceae</t>
  </si>
  <si>
    <t>Madder family</t>
  </si>
  <si>
    <t>Northern Bedstraw</t>
  </si>
  <si>
    <t>Populus alba L.</t>
  </si>
  <si>
    <t>Salicaceae</t>
  </si>
  <si>
    <t>Willow Family</t>
  </si>
  <si>
    <t>White or Silver Poplar, Silver-leaved Poplar</t>
  </si>
  <si>
    <t>Salix cinerea L.</t>
  </si>
  <si>
    <t>Gray Florist's Willow</t>
  </si>
  <si>
    <t>Salix L.</t>
  </si>
  <si>
    <t>Willow Species</t>
  </si>
  <si>
    <t>Linaria canadensis var. canadensis</t>
  </si>
  <si>
    <t>Scrophulariaceae</t>
  </si>
  <si>
    <t>Figwort family</t>
  </si>
  <si>
    <t>Blue, Annual, or Old-field Toadflax</t>
  </si>
  <si>
    <t>Linaria vulgaris Miller</t>
  </si>
  <si>
    <t>Butter-and-eggs</t>
  </si>
  <si>
    <t>Verbascum thapsus L.</t>
  </si>
  <si>
    <t>Common Mullein, Flannel-plant, Quaker-rouge</t>
  </si>
  <si>
    <t>Veronica arvensis L.</t>
  </si>
  <si>
    <t>Corn-speedwell</t>
  </si>
  <si>
    <t>Veronica peregrina var. peregrina</t>
  </si>
  <si>
    <t>Neckweed, Purslane-speedwell</t>
  </si>
  <si>
    <t>Ailanthus altissima (Miller) Swingle</t>
  </si>
  <si>
    <t>Simaroubaceae</t>
  </si>
  <si>
    <t>Tree-of-heaven, Copal-tree</t>
  </si>
  <si>
    <t>Smilax glauca Walter</t>
  </si>
  <si>
    <t>Smilacaceae</t>
  </si>
  <si>
    <t>Catbrier Family</t>
  </si>
  <si>
    <t>Sawbrier, Wild Sarsaparilla</t>
  </si>
  <si>
    <t>Smilax rotundifolia L.</t>
  </si>
  <si>
    <t>Bullbrier, Common Greenbrier, Catbrier, Horsebrier</t>
  </si>
  <si>
    <t>Solanum carolinense L.</t>
  </si>
  <si>
    <t>Solanaceae</t>
  </si>
  <si>
    <t>Potato family</t>
  </si>
  <si>
    <t>Horse-nettle, Ball-nettle</t>
  </si>
  <si>
    <t>Solanum dulcamara L.</t>
  </si>
  <si>
    <t>European Bittersweet, Climbing Nightshade</t>
  </si>
  <si>
    <t>Thelypteris noveboracensis (Linnaeus) Nieuwland</t>
  </si>
  <si>
    <t>Thelypteridaceae</t>
  </si>
  <si>
    <t>Thelypteris Family</t>
  </si>
  <si>
    <t>New York Fern</t>
  </si>
  <si>
    <t>Typha angustifolia L.</t>
  </si>
  <si>
    <t>Typhaceae</t>
  </si>
  <si>
    <t>Cattail family</t>
  </si>
  <si>
    <t>Narrow-leaved Cattail, Cat-o'-nine-tails</t>
  </si>
  <si>
    <t>Ulmus americana L.</t>
  </si>
  <si>
    <t>Ulmaceae</t>
  </si>
  <si>
    <t>American or White Elm</t>
  </si>
  <si>
    <t>Boehmeria cylindrica (L.) Swartz</t>
  </si>
  <si>
    <t>Urticaceae</t>
  </si>
  <si>
    <t>Nettle Family</t>
  </si>
  <si>
    <t>Bog-hemp, False Nettle</t>
  </si>
  <si>
    <t>Laportea canadensis (L.) Wedd.</t>
  </si>
  <si>
    <t>Wood-nettle</t>
  </si>
  <si>
    <t>Urtica dioca L.</t>
  </si>
  <si>
    <t>California Nettle, Sender Nettle, Stinging Nettle, Tall Nettle</t>
  </si>
  <si>
    <t>Parthenocissus quinquefolia (L.) Planchon</t>
  </si>
  <si>
    <t>Vitaceae</t>
  </si>
  <si>
    <t>Grapevine family</t>
  </si>
  <si>
    <t>Virginia Creeper, Woodbine</t>
  </si>
  <si>
    <t>Vitis labrusca L.</t>
  </si>
  <si>
    <t>Fox-grape</t>
  </si>
  <si>
    <t>CAREX 1</t>
  </si>
  <si>
    <t>CAREX 2</t>
  </si>
  <si>
    <t>CAREX 3</t>
  </si>
  <si>
    <t>CAREX4</t>
  </si>
  <si>
    <t>CAREX5</t>
  </si>
  <si>
    <t>CAREX6</t>
  </si>
  <si>
    <t>CAREX7</t>
  </si>
  <si>
    <t xml:space="preserve">TG </t>
  </si>
  <si>
    <t>CIRSIUM1</t>
  </si>
  <si>
    <t>CIRSIUM2</t>
  </si>
  <si>
    <t>Dasiphora fruticosa</t>
  </si>
  <si>
    <t>JUNCUS1</t>
  </si>
  <si>
    <t>JUNCUS2</t>
  </si>
  <si>
    <t xml:space="preserve">NYSSA ORNAMENTAL </t>
  </si>
  <si>
    <t>Ribes sp.</t>
  </si>
  <si>
    <t>ELAINE PAPA</t>
  </si>
  <si>
    <t>HOPE LEESON</t>
  </si>
  <si>
    <t>DENNIS WEBSTER</t>
  </si>
  <si>
    <t>BRIAN MAYNARD</t>
  </si>
  <si>
    <t>JEANNINE  ROMER</t>
  </si>
  <si>
    <t>VIRGINIA HASSINGER</t>
  </si>
  <si>
    <t>NO NAME</t>
  </si>
  <si>
    <t>REBECCA BROWN</t>
  </si>
  <si>
    <t>VANESSA VENTURINI</t>
  </si>
  <si>
    <t>YF</t>
  </si>
  <si>
    <t>YVONNE FEDEROWICZ</t>
  </si>
  <si>
    <t>TIM GROVER</t>
  </si>
  <si>
    <t>Family</t>
  </si>
  <si>
    <t>Genus and species</t>
  </si>
  <si>
    <t>Acer negundo var. negundo</t>
  </si>
  <si>
    <t>Aceraceae</t>
  </si>
  <si>
    <t>Maple Family</t>
  </si>
  <si>
    <t>Box-elder, Ash-leaved Maple</t>
  </si>
  <si>
    <t>Acer platanoides L.</t>
  </si>
  <si>
    <t>Norway Maple</t>
  </si>
  <si>
    <t>Acer pseudoplatanus L.</t>
  </si>
  <si>
    <t>Sycamore Maple</t>
  </si>
  <si>
    <t>Acer rubrum L.</t>
  </si>
  <si>
    <t>Red, Swamp-, or Soft Maple</t>
  </si>
  <si>
    <t>Yucca filamentosa L.</t>
  </si>
  <si>
    <t>Agavaceae</t>
  </si>
  <si>
    <t>Agaves, Yuccas</t>
  </si>
  <si>
    <t>Yucca, Adam's Needle, Spanish Bayonet, Silkgrass</t>
  </si>
  <si>
    <t>Rhus glabra L.</t>
  </si>
  <si>
    <t>Anacardiaceae</t>
  </si>
  <si>
    <t>Sumac family</t>
  </si>
  <si>
    <t>Smooth Sumac</t>
  </si>
  <si>
    <t>Rhus typhina L.</t>
  </si>
  <si>
    <t>crispus</t>
  </si>
  <si>
    <t>Staghorn or Velvet Sumac</t>
  </si>
  <si>
    <t>Toxicodendron radicans var. radicans</t>
  </si>
  <si>
    <t>Common Poison Ivy, Cow-itch, Poison Mercury, "Poison Oak" (RI Colloq.)</t>
  </si>
  <si>
    <t>Daucus carota L.</t>
  </si>
  <si>
    <t>Apiaceae</t>
  </si>
  <si>
    <t>Carrot family</t>
  </si>
  <si>
    <t>Dinophysis</t>
  </si>
  <si>
    <t>Queen Anne's Lace, Wild Carrot, Devil's-plague, Bird's-nest</t>
  </si>
  <si>
    <t>Apocynum cannabinum L.</t>
  </si>
  <si>
    <t>Apocynaceae</t>
  </si>
  <si>
    <t>Periwinkle Family</t>
  </si>
  <si>
    <t>Indian Hemp, Hemp-dogbane</t>
  </si>
  <si>
    <t>Ilex verticillata var. verticillata</t>
  </si>
  <si>
    <t>Aquifoliaceae</t>
  </si>
  <si>
    <t>Holly Family</t>
  </si>
  <si>
    <t>Winterberry, Black Alder (RI Colloq.)</t>
  </si>
  <si>
    <t>Arisaema triphyllum (L.) Schott</t>
  </si>
  <si>
    <t>Araceae</t>
  </si>
  <si>
    <t>Arum Family</t>
  </si>
  <si>
    <t>Indian jack in the pulpit</t>
  </si>
  <si>
    <t>Symplocarpus foetidus (L.) Nutt.</t>
  </si>
  <si>
    <t>Skunk-cabbage</t>
  </si>
  <si>
    <t>Aralia nudicaulis L.</t>
  </si>
  <si>
    <t>Araliaceae</t>
  </si>
  <si>
    <t>Ivy and Ginseng Family</t>
  </si>
  <si>
    <t>Wild Sarsaparilla</t>
  </si>
  <si>
    <t>Vincetoxicum</t>
  </si>
  <si>
    <t>Asclepiadaceae</t>
  </si>
  <si>
    <t>Milkweed Family</t>
  </si>
  <si>
    <t>Swallowwort</t>
  </si>
  <si>
    <t>Achillea millefolium L.</t>
  </si>
  <si>
    <t>Asteraceae</t>
  </si>
  <si>
    <t>Sunflowers</t>
  </si>
  <si>
    <t>Yarrow (common)</t>
  </si>
  <si>
    <t>Ambrosia artemisiifolia L.</t>
  </si>
  <si>
    <t>Common Ragweed, Roman Wormwood</t>
  </si>
  <si>
    <t>Artemisia stelleriana Besser</t>
  </si>
  <si>
    <t>Dusty Miller, Old Woman, Beach-wormwood</t>
  </si>
  <si>
    <t>Artemisia vulgaris L.</t>
  </si>
  <si>
    <t>Common Mugwort</t>
  </si>
  <si>
    <t>Aster divaricatus var. divaricatus</t>
  </si>
  <si>
    <t>White Wood-aster, Common White Heart-leaved Aster</t>
  </si>
  <si>
    <t>Aster paternus Cronq.</t>
  </si>
  <si>
    <t>Toothed White-topped Aster</t>
  </si>
  <si>
    <t>Baccharis halimifolia L.</t>
  </si>
  <si>
    <t>Groundsel-tree, Sea-myrtle, Consumption-weed</t>
  </si>
  <si>
    <t>HLL</t>
  </si>
  <si>
    <t>Bidens L.</t>
  </si>
  <si>
    <t>Beggartick, Beggarticks, Devil'ssticktight, Spanish Needles</t>
  </si>
  <si>
    <t>Chrysanthemum leucanthemum L.</t>
  </si>
  <si>
    <t>Ox-eye Daisy, White Daisy, Marguerite, Whiteweed</t>
  </si>
  <si>
    <t>Cichorium intybus L.</t>
  </si>
  <si>
    <t>Chickory, Succory, Blue Sailors</t>
  </si>
  <si>
    <t>Erigeron annuus (L.) Pers.</t>
  </si>
  <si>
    <t>Daisy-fleabane, White-top, Annual Fleabane</t>
  </si>
  <si>
    <t>Eupatorium hyssopifolium var. hyssopifolium</t>
  </si>
  <si>
    <t>Hyssop-leaved Bonset, Thoroughwort</t>
  </si>
  <si>
    <t>Hieracium caespitosum Dumort.</t>
  </si>
  <si>
    <t>Yellow King-devil, Field- or Yellow Hawkweed</t>
  </si>
  <si>
    <t>Hieracium floribundum Wimmer &amp; Grab.</t>
  </si>
  <si>
    <t>King Devil, Glaucous or Pale Hawkweed</t>
  </si>
  <si>
    <t>Hieracium venosum L.</t>
  </si>
  <si>
    <t>Rattlesnake-weed, Poor Robin's Plantain, Veiny Hawkweed</t>
  </si>
  <si>
    <t>Hypochoeris radicata L.</t>
  </si>
  <si>
    <t>Spotted Cat's-ear</t>
  </si>
  <si>
    <t>Iva frutescens var. oraria (Bartlett) Fern. &amp; Griscom</t>
  </si>
  <si>
    <t>Marsh-elder, Hightide-bush, Highwater-shrub</t>
  </si>
  <si>
    <t>Krigia virginica (L.) Willd.</t>
  </si>
  <si>
    <t>Dwarf Dandelion</t>
  </si>
  <si>
    <t>Lactuca canadensis L.</t>
  </si>
  <si>
    <t>Wild or Tall Lettuce, "milkweed"</t>
  </si>
  <si>
    <t>Prenanthes trifoliolata (Cass.) Fern.</t>
  </si>
  <si>
    <t>Gall-of-the-earth, Tall Rattlesnake-root</t>
  </si>
  <si>
    <t>Solidago caesia L.</t>
  </si>
  <si>
    <t>Blue-stem, Wreath, or Axillary Goldenrod</t>
  </si>
  <si>
    <t>Solidago juncea Aiton</t>
  </si>
  <si>
    <t>Summer- or Early Goldenrod</t>
  </si>
  <si>
    <t>Solidago rugosa P. Mill.</t>
  </si>
  <si>
    <t>(Rough) Rough Goldenrod</t>
  </si>
  <si>
    <t>Solidago rugosa ssp. rugosa var. villosa (Pursh) Fern.</t>
  </si>
  <si>
    <t>(Soft-hairy) Rough Goldenrod</t>
  </si>
  <si>
    <t>Solidago speciosa var. speciosa</t>
  </si>
  <si>
    <t>Showy Goldenrod</t>
  </si>
  <si>
    <t>Taraxacum officinale Weber ex Wiggers</t>
  </si>
  <si>
    <t>Common Dandelion, Blowballs</t>
  </si>
  <si>
    <t>Tragopogon dubius Scop.</t>
  </si>
  <si>
    <t>Fistulous Goat's-beard</t>
  </si>
  <si>
    <t>Impatiens capensis Meerb.</t>
  </si>
  <si>
    <t>Balsaminaceae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</si>
</sst>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i/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sz val="8.5"/>
      <name val="MS Sans Serif"/>
      <family val="2"/>
    </font>
    <font>
      <sz val="8.5"/>
      <name val="MS Sans Serif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8"/>
      <name val="Arial"/>
      <family val="2"/>
    </font>
    <font>
      <sz val="10"/>
      <name val="MS Sans Serif"/>
    </font>
    <font>
      <sz val="12"/>
      <color indexed="8"/>
      <name val="Arial Narrow"/>
      <family val="2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 Narrow"/>
      <family val="2"/>
      <charset val="1"/>
    </font>
    <font>
      <b/>
      <sz val="12"/>
      <name val="Arial Narrow"/>
      <family val="2"/>
      <charset val="1"/>
    </font>
    <font>
      <sz val="12"/>
      <name val="Arial Narrow"/>
      <family val="2"/>
      <charset val="1"/>
    </font>
    <font>
      <sz val="12"/>
      <name val="Arial"/>
      <family val="1"/>
      <charset val="1"/>
    </font>
    <font>
      <sz val="10"/>
      <color indexed="10"/>
      <name val="Arial"/>
      <family val="2"/>
    </font>
    <font>
      <b/>
      <sz val="12"/>
      <color indexed="8"/>
      <name val="Arial Narrow"/>
      <family val="2"/>
    </font>
    <font>
      <sz val="12"/>
      <name val="Arial"/>
      <family val="1"/>
    </font>
    <font>
      <i/>
      <sz val="12"/>
      <color indexed="8"/>
      <name val="Arial Narrow"/>
      <family val="2"/>
      <charset val="1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8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/>
    <xf numFmtId="0" fontId="0" fillId="0" borderId="0" xfId="0" applyFill="1"/>
    <xf numFmtId="0" fontId="0" fillId="3" borderId="1" xfId="0" applyFill="1" applyBorder="1" applyAlignment="1">
      <alignment wrapText="1"/>
    </xf>
    <xf numFmtId="0" fontId="0" fillId="3" borderId="0" xfId="0" applyFill="1" applyBorder="1"/>
    <xf numFmtId="0" fontId="0" fillId="4" borderId="1" xfId="0" applyFill="1" applyBorder="1"/>
    <xf numFmtId="0" fontId="0" fillId="5" borderId="0" xfId="0" applyFill="1"/>
    <xf numFmtId="0" fontId="3" fillId="0" borderId="0" xfId="0" applyFont="1"/>
    <xf numFmtId="0" fontId="0" fillId="5" borderId="0" xfId="0" applyFill="1" applyAlignment="1"/>
    <xf numFmtId="0" fontId="0" fillId="0" borderId="0" xfId="0" applyAlignment="1"/>
    <xf numFmtId="0" fontId="3" fillId="0" borderId="0" xfId="0" applyFont="1" applyAlignment="1"/>
    <xf numFmtId="0" fontId="0" fillId="5" borderId="0" xfId="0" applyFill="1"/>
    <xf numFmtId="0" fontId="4" fillId="0" borderId="0" xfId="0" applyFont="1"/>
    <xf numFmtId="0" fontId="5" fillId="0" borderId="0" xfId="0" applyFont="1" applyBorder="1" applyAlignment="1"/>
    <xf numFmtId="0" fontId="5" fillId="0" borderId="0" xfId="0" applyFont="1" applyAlignment="1"/>
    <xf numFmtId="0" fontId="3" fillId="4" borderId="1" xfId="1" applyFont="1" applyFill="1" applyBorder="1" applyAlignment="1" applyProtection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2" borderId="0" xfId="0" applyFill="1"/>
    <xf numFmtId="0" fontId="3" fillId="2" borderId="0" xfId="0" applyFont="1" applyFill="1"/>
    <xf numFmtId="0" fontId="0" fillId="0" borderId="0" xfId="0" applyFont="1" applyFill="1"/>
    <xf numFmtId="0" fontId="3" fillId="0" borderId="0" xfId="0" applyFont="1" applyBorder="1"/>
    <xf numFmtId="0" fontId="8" fillId="0" borderId="0" xfId="0" applyFont="1" applyBorder="1"/>
    <xf numFmtId="0" fontId="3" fillId="0" borderId="0" xfId="0" applyFont="1" applyFill="1" applyBorder="1"/>
    <xf numFmtId="0" fontId="3" fillId="2" borderId="0" xfId="0" applyFont="1" applyFill="1" applyBorder="1"/>
    <xf numFmtId="0" fontId="8" fillId="2" borderId="0" xfId="0" applyFont="1" applyFill="1" applyBorder="1"/>
    <xf numFmtId="0" fontId="0" fillId="0" borderId="0" xfId="0" applyFill="1" applyAlignme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1" xfId="0" applyFont="1" applyFill="1" applyBorder="1"/>
    <xf numFmtId="0" fontId="2" fillId="6" borderId="1" xfId="0" applyFont="1" applyFill="1" applyBorder="1"/>
    <xf numFmtId="0" fontId="2" fillId="0" borderId="1" xfId="0" applyFont="1" applyFill="1" applyBorder="1"/>
    <xf numFmtId="0" fontId="2" fillId="7" borderId="1" xfId="0" applyFont="1" applyFill="1" applyBorder="1"/>
    <xf numFmtId="0" fontId="15" fillId="0" borderId="0" xfId="2"/>
    <xf numFmtId="0" fontId="10" fillId="0" borderId="0" xfId="2" applyFont="1"/>
    <xf numFmtId="0" fontId="8" fillId="0" borderId="0" xfId="0" applyFont="1" applyProtection="1"/>
    <xf numFmtId="0" fontId="16" fillId="0" borderId="0" xfId="0" applyFont="1"/>
    <xf numFmtId="0" fontId="1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8" fillId="0" borderId="0" xfId="0" applyFont="1"/>
    <xf numFmtId="0" fontId="16" fillId="0" borderId="0" xfId="0" applyFont="1" applyAlignment="1">
      <alignment horizontal="center"/>
    </xf>
    <xf numFmtId="0" fontId="8" fillId="0" borderId="0" xfId="0" applyFont="1" applyAlignment="1">
      <alignment horizontal="justify"/>
    </xf>
    <xf numFmtId="0" fontId="16" fillId="0" borderId="0" xfId="0" applyFont="1" applyProtection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0" xfId="0" applyFont="1"/>
    <xf numFmtId="0" fontId="24" fillId="0" borderId="0" xfId="0" applyFont="1" applyAlignment="1">
      <alignment horizontal="center"/>
    </xf>
    <xf numFmtId="0" fontId="16" fillId="0" borderId="0" xfId="0" applyFont="1" applyFill="1"/>
    <xf numFmtId="0" fontId="0" fillId="0" borderId="0" xfId="0" applyAlignment="1">
      <alignment horizontal="center"/>
    </xf>
    <xf numFmtId="0" fontId="25" fillId="0" borderId="0" xfId="0" applyFont="1"/>
    <xf numFmtId="0" fontId="25" fillId="0" borderId="0" xfId="0" applyFont="1" applyFill="1"/>
    <xf numFmtId="0" fontId="19" fillId="0" borderId="0" xfId="0" applyFont="1" applyFill="1"/>
    <xf numFmtId="0" fontId="26" fillId="0" borderId="0" xfId="0" applyFont="1"/>
    <xf numFmtId="0" fontId="24" fillId="0" borderId="0" xfId="0" applyFont="1"/>
    <xf numFmtId="0" fontId="27" fillId="0" borderId="0" xfId="0" applyFont="1"/>
    <xf numFmtId="0" fontId="21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0" borderId="0" xfId="2" applyFont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1"/>
  <sheetViews>
    <sheetView tabSelected="1" zoomScaleNormal="100" workbookViewId="0">
      <selection activeCell="A3" sqref="A3"/>
    </sheetView>
  </sheetViews>
  <sheetFormatPr defaultRowHeight="12.75"/>
  <cols>
    <col min="1" max="1" width="30.28515625" customWidth="1"/>
    <col min="2" max="2" width="14.28515625" customWidth="1"/>
    <col min="3" max="3" width="11.7109375" style="6" customWidth="1"/>
    <col min="4" max="8" width="9.140625" style="6"/>
  </cols>
  <sheetData>
    <row r="1" spans="1:8">
      <c r="A1" s="1"/>
      <c r="B1" s="23" t="s">
        <v>930</v>
      </c>
      <c r="C1" s="20"/>
      <c r="D1" s="20"/>
      <c r="E1" s="20"/>
      <c r="F1" s="20"/>
      <c r="G1" s="21"/>
      <c r="H1" s="21"/>
    </row>
    <row r="2" spans="1:8" ht="18" customHeight="1">
      <c r="A2" s="2" t="s">
        <v>870</v>
      </c>
      <c r="B2" s="5">
        <f ca="1">'+virusesbacteriaprotozoa'!A3</f>
        <v>0</v>
      </c>
      <c r="C2" s="4"/>
      <c r="D2" s="4"/>
      <c r="E2" s="22"/>
      <c r="F2" s="4"/>
      <c r="G2" s="4"/>
      <c r="H2" s="4"/>
    </row>
    <row r="3" spans="1:8" ht="18" customHeight="1">
      <c r="A3" s="2" t="s">
        <v>670</v>
      </c>
      <c r="B3" s="5">
        <f ca="1">'+virusesbacteriaprotozoa'!A14</f>
        <v>0</v>
      </c>
      <c r="C3" s="4"/>
      <c r="D3" s="4"/>
      <c r="E3" s="22"/>
      <c r="F3" s="4"/>
      <c r="G3" s="4"/>
      <c r="H3" s="4"/>
    </row>
    <row r="4" spans="1:8" ht="18" customHeight="1">
      <c r="A4" s="2" t="s">
        <v>869</v>
      </c>
      <c r="B4" s="5">
        <f ca="1">'+virusesbacteriaprotozoa'!A20</f>
        <v>0</v>
      </c>
      <c r="C4" s="4"/>
      <c r="D4" s="4"/>
      <c r="E4" s="22"/>
      <c r="F4" s="4"/>
      <c r="G4" s="4"/>
      <c r="H4" s="4"/>
    </row>
    <row r="5" spans="1:8" ht="18" customHeight="1">
      <c r="A5" s="2" t="s">
        <v>671</v>
      </c>
      <c r="B5" s="5">
        <f ca="1">'+virusesbacteriaprotozoa'!A25</f>
        <v>0</v>
      </c>
      <c r="C5" s="4"/>
      <c r="D5" s="4"/>
      <c r="E5" s="22"/>
      <c r="F5" s="4"/>
      <c r="G5" s="4"/>
      <c r="H5" s="4"/>
    </row>
    <row r="6" spans="1:8" ht="18" customHeight="1">
      <c r="A6" s="2" t="s">
        <v>868</v>
      </c>
      <c r="B6" s="5">
        <f ca="1">'+virusesbacteriaprotozoa'!A33</f>
        <v>17</v>
      </c>
      <c r="C6" s="4"/>
      <c r="D6" s="4"/>
      <c r="E6" s="22"/>
      <c r="F6" s="4"/>
      <c r="G6" s="4"/>
      <c r="H6" s="4"/>
    </row>
    <row r="7" spans="1:8" ht="18" customHeight="1">
      <c r="A7" s="3" t="s">
        <v>700</v>
      </c>
      <c r="B7" s="19">
        <f>SUM(B2:B6)</f>
        <v>17</v>
      </c>
      <c r="C7" s="4"/>
      <c r="D7" s="4"/>
      <c r="E7" s="22"/>
      <c r="F7" s="4"/>
      <c r="G7" s="4"/>
      <c r="H7" s="4"/>
    </row>
    <row r="8" spans="1:8" ht="18" customHeight="1">
      <c r="A8" s="2" t="s">
        <v>673</v>
      </c>
      <c r="B8" s="5">
        <f ca="1">'+algae'!$A$2</f>
        <v>46</v>
      </c>
      <c r="C8" s="4"/>
      <c r="D8" s="4"/>
      <c r="E8" s="22"/>
      <c r="F8" s="4"/>
      <c r="G8" s="4"/>
      <c r="H8" s="4"/>
    </row>
    <row r="9" spans="1:8" ht="18" customHeight="1">
      <c r="A9" s="2" t="s">
        <v>674</v>
      </c>
      <c r="B9" s="5">
        <f ca="1">'+moss'!$A$1</f>
        <v>10</v>
      </c>
      <c r="C9" s="4"/>
      <c r="D9" s="4"/>
      <c r="E9" s="22"/>
      <c r="F9" s="4"/>
      <c r="G9" s="4"/>
      <c r="H9" s="4"/>
    </row>
    <row r="10" spans="1:8" ht="18" customHeight="1">
      <c r="A10" s="2" t="s">
        <v>672</v>
      </c>
      <c r="B10" s="5">
        <f ca="1">'+vascular plants'!$A$1</f>
        <v>283</v>
      </c>
      <c r="C10" s="4"/>
      <c r="D10" s="4"/>
      <c r="E10" s="22"/>
      <c r="F10" s="4"/>
      <c r="G10" s="4"/>
      <c r="H10" s="4"/>
    </row>
    <row r="11" spans="1:8" ht="18" customHeight="1">
      <c r="A11" s="3" t="s">
        <v>675</v>
      </c>
      <c r="B11" s="9">
        <f>SUM(B8:B10)</f>
        <v>339</v>
      </c>
      <c r="C11" s="4"/>
      <c r="D11" s="4"/>
      <c r="E11" s="22"/>
      <c r="F11" s="4"/>
      <c r="G11" s="4"/>
      <c r="H11" s="4"/>
    </row>
    <row r="12" spans="1:8" ht="18" customHeight="1">
      <c r="A12" s="2" t="s">
        <v>676</v>
      </c>
      <c r="B12" s="5">
        <f ca="1">'+lichen'!$A$1</f>
        <v>64</v>
      </c>
      <c r="C12" s="4"/>
      <c r="D12" s="4"/>
      <c r="E12" s="22"/>
      <c r="F12" s="4"/>
      <c r="G12" s="4"/>
      <c r="H12" s="4"/>
    </row>
    <row r="13" spans="1:8" ht="18" customHeight="1">
      <c r="A13" s="2" t="s">
        <v>677</v>
      </c>
      <c r="B13" s="5">
        <f ca="1">'+fungi'!$A$1</f>
        <v>72</v>
      </c>
      <c r="C13" s="4"/>
      <c r="D13" s="4"/>
      <c r="E13" s="22"/>
      <c r="F13" s="4"/>
      <c r="G13" s="4"/>
      <c r="H13" s="4"/>
    </row>
    <row r="14" spans="1:8" ht="18" customHeight="1">
      <c r="A14" s="3" t="s">
        <v>678</v>
      </c>
      <c r="B14" s="9">
        <f>SUM(B12:B13)</f>
        <v>136</v>
      </c>
      <c r="C14" s="4"/>
      <c r="D14" s="4"/>
      <c r="E14" s="22"/>
      <c r="F14" s="4"/>
      <c r="G14" s="4"/>
      <c r="H14" s="4"/>
    </row>
    <row r="15" spans="1:8" ht="18" customHeight="1">
      <c r="A15" s="27" t="s">
        <v>823</v>
      </c>
      <c r="B15" s="5">
        <f ca="1">'+Parazoa-Radiata'!$A$1</f>
        <v>8</v>
      </c>
      <c r="C15" s="4"/>
      <c r="D15" s="4"/>
      <c r="E15" s="22"/>
      <c r="F15" s="4"/>
      <c r="G15" s="4"/>
      <c r="H15" s="4"/>
    </row>
    <row r="16" spans="1:8" ht="18" customHeight="1">
      <c r="A16" s="27" t="s">
        <v>824</v>
      </c>
      <c r="B16" s="5">
        <f ca="1">'+non-mollusk Lophotroch worms'!$A$1</f>
        <v>13</v>
      </c>
      <c r="C16" s="4"/>
      <c r="D16" s="4"/>
      <c r="E16" s="22"/>
      <c r="F16" s="4"/>
      <c r="G16" s="4"/>
      <c r="H16" s="4"/>
    </row>
    <row r="17" spans="1:8" ht="18" customHeight="1">
      <c r="A17" s="2" t="s">
        <v>871</v>
      </c>
      <c r="B17" s="5">
        <f ca="1">'+mollusks'!$A$1</f>
        <v>25</v>
      </c>
      <c r="C17" s="4"/>
      <c r="D17" s="4"/>
      <c r="E17" s="22"/>
      <c r="F17" s="4"/>
      <c r="G17" s="4"/>
      <c r="H17" s="4"/>
    </row>
    <row r="18" spans="1:8" ht="18" customHeight="1">
      <c r="A18" s="27" t="s">
        <v>825</v>
      </c>
      <c r="B18" s="5">
        <f ca="1">'+Platyzoa'!$A$1</f>
        <v>2</v>
      </c>
      <c r="C18" s="4"/>
      <c r="D18" s="4"/>
      <c r="E18" s="22"/>
      <c r="F18" s="4"/>
      <c r="G18" s="4"/>
      <c r="H18" s="4"/>
    </row>
    <row r="19" spans="1:8" ht="18" customHeight="1">
      <c r="A19" s="27" t="s">
        <v>826</v>
      </c>
      <c r="B19" s="5">
        <f ca="1">'+non-arthro Ecdysozoa'!$A$1</f>
        <v>2</v>
      </c>
      <c r="C19" s="4"/>
      <c r="D19" s="4"/>
      <c r="E19" s="22"/>
      <c r="F19" s="4"/>
      <c r="G19" s="4"/>
      <c r="H19" s="4"/>
    </row>
    <row r="20" spans="1:8" ht="18" customHeight="1">
      <c r="A20" s="28" t="s">
        <v>872</v>
      </c>
      <c r="B20" s="5">
        <f ca="1">'+Echinoderms'!$A$1</f>
        <v>0</v>
      </c>
      <c r="C20" s="4"/>
      <c r="D20" s="4"/>
      <c r="E20" s="22"/>
      <c r="F20" s="4"/>
      <c r="G20" s="4"/>
      <c r="H20" s="4"/>
    </row>
    <row r="21" spans="1:8" ht="18" customHeight="1">
      <c r="A21" s="30" t="s">
        <v>866</v>
      </c>
      <c r="B21" s="9">
        <f>SUM(B15:B20)</f>
        <v>50</v>
      </c>
      <c r="C21" s="4"/>
      <c r="D21" s="4"/>
      <c r="E21" s="22"/>
      <c r="F21" s="4"/>
      <c r="G21" s="4"/>
      <c r="H21" s="4"/>
    </row>
    <row r="22" spans="1:8" ht="18" customHeight="1">
      <c r="A22" s="2" t="s">
        <v>688</v>
      </c>
      <c r="B22" s="5">
        <f ca="1">'+spiderskin'!$A$1</f>
        <v>27</v>
      </c>
      <c r="C22" s="4"/>
      <c r="D22" s="4"/>
      <c r="E22" s="22"/>
      <c r="F22" s="28"/>
      <c r="G22" s="4"/>
      <c r="H22" s="4"/>
    </row>
    <row r="23" spans="1:8" ht="18" customHeight="1">
      <c r="A23" s="2" t="s">
        <v>689</v>
      </c>
      <c r="B23" s="5">
        <f ca="1">'+crustackin'!$A$1</f>
        <v>30</v>
      </c>
      <c r="C23" s="4"/>
      <c r="D23" s="4"/>
      <c r="E23" s="22"/>
      <c r="F23" s="4"/>
      <c r="G23" s="4"/>
      <c r="H23" s="4"/>
    </row>
    <row r="24" spans="1:8" ht="18" customHeight="1">
      <c r="A24" s="3" t="s">
        <v>827</v>
      </c>
      <c r="B24" s="9">
        <f>SUM(B22:B23)</f>
        <v>57</v>
      </c>
      <c r="C24" s="4"/>
      <c r="D24" s="4"/>
      <c r="E24" s="22"/>
      <c r="F24" s="4"/>
      <c r="G24" s="4"/>
      <c r="H24" s="4"/>
    </row>
    <row r="25" spans="1:8" ht="24.75" customHeight="1">
      <c r="A25" s="1" t="s">
        <v>679</v>
      </c>
      <c r="B25" s="7">
        <f ca="1">'+EPMT'!$A$2</f>
        <v>0</v>
      </c>
      <c r="C25" s="4"/>
      <c r="D25" s="4"/>
      <c r="E25" s="22"/>
      <c r="F25" s="28"/>
      <c r="G25" s="4"/>
      <c r="H25" s="4"/>
    </row>
    <row r="26" spans="1:8" ht="18" customHeight="1">
      <c r="A26" s="27" t="s">
        <v>828</v>
      </c>
      <c r="B26" s="5">
        <f ca="1">'+odes'!$A$2</f>
        <v>8</v>
      </c>
      <c r="C26" s="4"/>
      <c r="D26" s="4"/>
      <c r="E26" s="22"/>
      <c r="F26" s="4"/>
      <c r="G26" s="4"/>
      <c r="H26" s="4"/>
    </row>
    <row r="27" spans="1:8" ht="18" customHeight="1">
      <c r="A27" s="27" t="s">
        <v>829</v>
      </c>
      <c r="B27" s="8">
        <f ca="1">'+coleopt'!$A$2</f>
        <v>50</v>
      </c>
      <c r="C27" s="4"/>
      <c r="D27" s="4"/>
      <c r="E27" s="22"/>
      <c r="F27" s="4"/>
      <c r="G27" s="4"/>
      <c r="H27" s="4"/>
    </row>
    <row r="28" spans="1:8" ht="18" customHeight="1">
      <c r="A28" s="27" t="s">
        <v>830</v>
      </c>
      <c r="B28" s="5">
        <f ca="1">'+diptera'!$A$2</f>
        <v>5</v>
      </c>
      <c r="C28" s="4"/>
      <c r="D28" s="4"/>
      <c r="E28" s="22"/>
      <c r="F28" s="4"/>
      <c r="G28" s="4"/>
      <c r="H28" s="4"/>
    </row>
    <row r="29" spans="1:8" ht="18" customHeight="1">
      <c r="A29" s="27" t="s">
        <v>831</v>
      </c>
      <c r="B29" s="5">
        <f ca="1">'+orthop'!$A$2</f>
        <v>0</v>
      </c>
      <c r="C29" s="4"/>
      <c r="D29" s="4"/>
      <c r="E29" s="22"/>
      <c r="F29" s="28"/>
      <c r="G29" s="4"/>
      <c r="H29" s="4"/>
    </row>
    <row r="30" spans="1:8" ht="18" customHeight="1">
      <c r="A30" s="27" t="s">
        <v>832</v>
      </c>
      <c r="B30" s="5">
        <f ca="1">'+hemip-homop'!$A$2</f>
        <v>2</v>
      </c>
      <c r="C30" s="4"/>
      <c r="D30" s="4"/>
      <c r="E30" s="22"/>
      <c r="F30" s="4"/>
      <c r="G30" s="4"/>
      <c r="H30" s="4"/>
    </row>
    <row r="31" spans="1:8" ht="18" customHeight="1">
      <c r="A31" s="2" t="s">
        <v>686</v>
      </c>
      <c r="B31" s="5">
        <f ca="1">'+miscinsects'!$A$2</f>
        <v>8</v>
      </c>
      <c r="C31" s="4"/>
      <c r="D31" s="4"/>
      <c r="E31" s="22"/>
      <c r="F31" s="4"/>
      <c r="G31" s="4"/>
      <c r="H31" s="4"/>
    </row>
    <row r="32" spans="1:8" ht="18" customHeight="1">
      <c r="A32" s="30" t="s">
        <v>867</v>
      </c>
      <c r="B32" s="9">
        <f>SUM(B25:B31)</f>
        <v>73</v>
      </c>
      <c r="C32" s="4"/>
      <c r="D32" s="4"/>
      <c r="E32" s="22"/>
      <c r="F32" s="4"/>
      <c r="G32" s="4"/>
      <c r="H32" s="4"/>
    </row>
    <row r="33" spans="1:8" ht="18" customHeight="1">
      <c r="A33" s="2" t="s">
        <v>680</v>
      </c>
      <c r="B33" s="5">
        <f ca="1">'+butterfly'!$A$2</f>
        <v>15</v>
      </c>
      <c r="C33" s="4"/>
      <c r="D33" s="4"/>
      <c r="E33" s="22"/>
      <c r="F33" s="4"/>
      <c r="G33" s="4"/>
      <c r="H33" s="4"/>
    </row>
    <row r="34" spans="1:8" ht="18" customHeight="1">
      <c r="A34" s="2" t="s">
        <v>681</v>
      </c>
      <c r="B34" s="5">
        <f ca="1">'+moths'!$A$2</f>
        <v>152</v>
      </c>
      <c r="C34" s="4"/>
      <c r="D34" s="4"/>
      <c r="E34" s="22"/>
      <c r="F34" s="4"/>
      <c r="G34" s="4"/>
      <c r="H34" s="4"/>
    </row>
    <row r="35" spans="1:8" ht="18" customHeight="1">
      <c r="A35" s="3" t="s">
        <v>682</v>
      </c>
      <c r="B35" s="9">
        <f>SUM(B33:B34)</f>
        <v>167</v>
      </c>
      <c r="C35" s="4"/>
      <c r="D35" s="4"/>
      <c r="E35" s="22"/>
      <c r="F35" s="4"/>
      <c r="G35" s="4"/>
      <c r="H35" s="4"/>
    </row>
    <row r="36" spans="1:8" ht="18" customHeight="1">
      <c r="A36" s="2" t="s">
        <v>683</v>
      </c>
      <c r="B36" s="5">
        <f ca="1">'+hymenop'!$A$2</f>
        <v>1</v>
      </c>
      <c r="C36" s="4"/>
      <c r="D36" s="4"/>
      <c r="E36" s="22"/>
      <c r="F36" s="28"/>
      <c r="G36" s="4"/>
      <c r="H36" s="4"/>
    </row>
    <row r="37" spans="1:8" ht="18" customHeight="1">
      <c r="A37" s="2" t="s">
        <v>684</v>
      </c>
      <c r="B37" s="5">
        <f ca="1">'+hymenop'!$A$45</f>
        <v>5</v>
      </c>
      <c r="C37" s="4"/>
      <c r="D37" s="4"/>
      <c r="E37" s="22"/>
      <c r="F37" s="28"/>
      <c r="G37" s="4"/>
      <c r="H37" s="4"/>
    </row>
    <row r="38" spans="1:8" ht="18" customHeight="1">
      <c r="A38" s="3" t="s">
        <v>685</v>
      </c>
      <c r="B38" s="9">
        <f>SUM(B36:B37)</f>
        <v>6</v>
      </c>
      <c r="C38" s="4"/>
      <c r="D38" s="4"/>
      <c r="E38" s="22"/>
      <c r="F38" s="28"/>
      <c r="G38" s="4"/>
      <c r="H38" s="4"/>
    </row>
    <row r="39" spans="1:8" ht="18" customHeight="1">
      <c r="A39" s="3" t="s">
        <v>687</v>
      </c>
      <c r="B39" s="9">
        <f>B38+B35+B32</f>
        <v>246</v>
      </c>
      <c r="C39" s="4"/>
      <c r="D39" s="4"/>
      <c r="E39" s="22"/>
      <c r="F39" s="4"/>
      <c r="G39" s="4"/>
      <c r="H39" s="4"/>
    </row>
    <row r="40" spans="1:8" ht="18" customHeight="1">
      <c r="A40" s="3" t="s">
        <v>690</v>
      </c>
      <c r="B40" s="9">
        <f>B39+B24</f>
        <v>303</v>
      </c>
      <c r="C40" s="4"/>
      <c r="D40" s="4"/>
      <c r="E40" s="22"/>
      <c r="F40" s="4"/>
      <c r="G40" s="4"/>
      <c r="H40" s="4"/>
    </row>
    <row r="41" spans="1:8" ht="18" customHeight="1">
      <c r="A41" s="3" t="s">
        <v>691</v>
      </c>
      <c r="B41" s="9">
        <f>B40+B21</f>
        <v>353</v>
      </c>
      <c r="C41" s="4"/>
      <c r="D41" s="4"/>
      <c r="E41" s="22"/>
      <c r="F41" s="4"/>
      <c r="G41" s="4"/>
      <c r="H41" s="4"/>
    </row>
    <row r="42" spans="1:8" ht="18" customHeight="1">
      <c r="A42" s="28" t="s">
        <v>865</v>
      </c>
      <c r="B42" s="5">
        <f ca="1">'+Primitive Chords'!$A$1</f>
        <v>4</v>
      </c>
      <c r="C42" s="4"/>
      <c r="D42" s="4"/>
      <c r="E42" s="22"/>
      <c r="F42" s="4"/>
      <c r="G42" s="4"/>
      <c r="H42" s="4"/>
    </row>
    <row r="43" spans="1:8" ht="18" customHeight="1">
      <c r="A43" s="4" t="s">
        <v>692</v>
      </c>
      <c r="B43" s="5">
        <f ca="1">'+herps'!$A$15</f>
        <v>6</v>
      </c>
      <c r="C43" s="4"/>
      <c r="D43" s="4"/>
      <c r="E43" s="22"/>
      <c r="F43" s="4"/>
      <c r="G43" s="4"/>
      <c r="H43" s="4"/>
    </row>
    <row r="44" spans="1:8" ht="18" customHeight="1">
      <c r="A44" s="2" t="s">
        <v>693</v>
      </c>
      <c r="B44" s="5">
        <f ca="1">'+herps'!$A$1</f>
        <v>6</v>
      </c>
      <c r="C44" s="4"/>
      <c r="D44" s="4"/>
      <c r="E44" s="22"/>
      <c r="F44" s="4"/>
      <c r="G44" s="4"/>
      <c r="H44" s="4"/>
    </row>
    <row r="45" spans="1:8" ht="18" customHeight="1">
      <c r="A45" s="30" t="s">
        <v>833</v>
      </c>
      <c r="B45" s="9">
        <f>SUM(B43:B44)</f>
        <v>12</v>
      </c>
      <c r="C45" s="4"/>
      <c r="D45" s="4"/>
      <c r="E45" s="22"/>
      <c r="F45" s="4"/>
      <c r="G45" s="4"/>
      <c r="H45" s="4"/>
    </row>
    <row r="46" spans="1:8" ht="18" customHeight="1">
      <c r="A46" s="2" t="s">
        <v>694</v>
      </c>
      <c r="B46" s="5">
        <f ca="1">'+fish'!$A$1</f>
        <v>23</v>
      </c>
      <c r="C46" s="4"/>
      <c r="D46" s="4"/>
      <c r="E46" s="22"/>
      <c r="F46" s="4"/>
      <c r="G46" s="4"/>
      <c r="H46" s="4"/>
    </row>
    <row r="47" spans="1:8" ht="18" customHeight="1">
      <c r="A47" s="2" t="s">
        <v>695</v>
      </c>
      <c r="B47" s="5">
        <f ca="1">'+birds'!$A$1</f>
        <v>69</v>
      </c>
      <c r="C47" s="4"/>
      <c r="D47" s="4"/>
      <c r="E47" s="22"/>
      <c r="F47" s="4"/>
      <c r="G47" s="4"/>
      <c r="H47" s="4"/>
    </row>
    <row r="48" spans="1:8" ht="18" customHeight="1">
      <c r="A48" s="2" t="s">
        <v>696</v>
      </c>
      <c r="B48" s="5">
        <f ca="1">'+mammals'!$A$1</f>
        <v>16</v>
      </c>
      <c r="C48" s="4"/>
      <c r="D48" s="4"/>
      <c r="E48" s="22"/>
      <c r="F48" s="4"/>
      <c r="G48" s="4"/>
      <c r="H48" s="4"/>
    </row>
    <row r="49" spans="1:8" ht="18" customHeight="1">
      <c r="A49" s="3" t="s">
        <v>697</v>
      </c>
      <c r="B49" s="9">
        <f>SUM(B45+B47+B46+B48+B42)</f>
        <v>124</v>
      </c>
      <c r="C49" s="4"/>
      <c r="D49" s="4"/>
      <c r="E49" s="22"/>
      <c r="F49" s="4"/>
      <c r="G49" s="4"/>
      <c r="H49" s="4"/>
    </row>
    <row r="50" spans="1:8" ht="18" customHeight="1">
      <c r="A50" s="2" t="s">
        <v>698</v>
      </c>
      <c r="B50" s="9">
        <f>SUM(B49,B41,B14,B11,B7)</f>
        <v>969</v>
      </c>
      <c r="C50" s="4"/>
      <c r="D50" s="4"/>
      <c r="E50" s="22"/>
      <c r="F50" s="4"/>
      <c r="G50" s="4"/>
      <c r="H50" s="4"/>
    </row>
    <row r="51" spans="1:8" ht="18" customHeight="1">
      <c r="A51" s="2" t="s">
        <v>699</v>
      </c>
      <c r="B51" s="9">
        <v>0</v>
      </c>
      <c r="C51" s="4"/>
      <c r="D51" s="4"/>
      <c r="E51" s="29"/>
      <c r="F51" s="28"/>
      <c r="G51" s="4"/>
      <c r="H51" s="4"/>
    </row>
  </sheetData>
  <phoneticPr fontId="2" type="noConversion"/>
  <pageMargins left="1.99" right="0.7" top="0.75" bottom="0.75" header="0.3" footer="0.3"/>
  <pageSetup paperSize="5" orientation="portrait" r:id="rId1"/>
  <headerFooter>
    <oddHeader>&amp;CRI BioBlitz 2013—Results
Narragansett (Canonchet Farm)&amp;R&amp;A
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"/>
  <sheetViews>
    <sheetView topLeftCell="A37" workbookViewId="0">
      <selection activeCell="G33" sqref="G33:G40"/>
    </sheetView>
  </sheetViews>
  <sheetFormatPr defaultRowHeight="12.75"/>
  <cols>
    <col min="2" max="2" width="15.85546875" customWidth="1"/>
    <col min="3" max="3" width="22.42578125" customWidth="1"/>
    <col min="4" max="4" width="11.28515625" customWidth="1"/>
    <col min="5" max="6" width="20.5703125" customWidth="1"/>
    <col min="7" max="7" width="25.85546875" customWidth="1"/>
    <col min="8" max="8" width="15" customWidth="1"/>
  </cols>
  <sheetData>
    <row r="1" spans="1:9">
      <c r="A1" s="10">
        <f>B52</f>
        <v>25</v>
      </c>
      <c r="E1" s="11" t="s">
        <v>707</v>
      </c>
      <c r="F1" s="11" t="s">
        <v>708</v>
      </c>
      <c r="G1" s="11" t="s">
        <v>709</v>
      </c>
      <c r="H1" s="11" t="s">
        <v>710</v>
      </c>
      <c r="I1" s="11" t="s">
        <v>711</v>
      </c>
    </row>
    <row r="2" spans="1:9" s="31" customFormat="1">
      <c r="B2" s="32"/>
      <c r="C2" s="32" t="s">
        <v>739</v>
      </c>
      <c r="D2" s="32"/>
      <c r="G2" s="31" t="s">
        <v>886</v>
      </c>
    </row>
    <row r="3" spans="1:9">
      <c r="B3" s="11"/>
      <c r="C3" s="11"/>
      <c r="D3" s="11"/>
    </row>
    <row r="4" spans="1:9">
      <c r="B4" s="11"/>
      <c r="C4" s="11"/>
      <c r="D4" s="11"/>
    </row>
    <row r="5" spans="1:9" s="31" customFormat="1">
      <c r="C5" s="32" t="s">
        <v>735</v>
      </c>
      <c r="D5" s="32"/>
      <c r="E5" s="32"/>
      <c r="F5" s="32"/>
    </row>
    <row r="6" spans="1:9">
      <c r="B6" s="11">
        <v>1</v>
      </c>
      <c r="G6" t="s">
        <v>1059</v>
      </c>
      <c r="H6" t="s">
        <v>1058</v>
      </c>
    </row>
    <row r="7" spans="1:9">
      <c r="B7" s="11">
        <v>1</v>
      </c>
      <c r="E7" t="s">
        <v>424</v>
      </c>
      <c r="F7" t="s">
        <v>425</v>
      </c>
      <c r="G7" t="s">
        <v>1060</v>
      </c>
      <c r="H7" t="s">
        <v>277</v>
      </c>
    </row>
    <row r="8" spans="1:9">
      <c r="B8" s="11">
        <v>1</v>
      </c>
      <c r="E8" t="s">
        <v>1061</v>
      </c>
      <c r="F8" s="11" t="s">
        <v>294</v>
      </c>
      <c r="G8" t="s">
        <v>423</v>
      </c>
      <c r="H8" s="11" t="s">
        <v>261</v>
      </c>
    </row>
    <row r="9" spans="1:9">
      <c r="B9" s="11">
        <v>1</v>
      </c>
      <c r="E9" t="s">
        <v>1061</v>
      </c>
      <c r="F9" s="11" t="s">
        <v>421</v>
      </c>
      <c r="G9" t="s">
        <v>422</v>
      </c>
      <c r="H9" s="11" t="s">
        <v>261</v>
      </c>
    </row>
    <row r="10" spans="1:9">
      <c r="B10" s="11">
        <v>1</v>
      </c>
      <c r="E10" s="11" t="s">
        <v>292</v>
      </c>
      <c r="F10" s="11" t="s">
        <v>293</v>
      </c>
      <c r="G10" s="11" t="s">
        <v>291</v>
      </c>
      <c r="H10" s="11" t="s">
        <v>282</v>
      </c>
    </row>
    <row r="11" spans="1:9">
      <c r="B11" s="11">
        <v>1</v>
      </c>
      <c r="E11" s="11" t="s">
        <v>415</v>
      </c>
      <c r="F11" s="11" t="s">
        <v>416</v>
      </c>
      <c r="G11" s="11" t="s">
        <v>417</v>
      </c>
      <c r="H11" s="11" t="s">
        <v>261</v>
      </c>
    </row>
    <row r="12" spans="1:9">
      <c r="B12" s="11">
        <v>1</v>
      </c>
      <c r="G12" t="s">
        <v>1063</v>
      </c>
      <c r="H12" t="s">
        <v>1058</v>
      </c>
    </row>
    <row r="13" spans="1:9">
      <c r="B13" s="11">
        <v>1</v>
      </c>
      <c r="E13" t="s">
        <v>317</v>
      </c>
      <c r="F13" t="s">
        <v>413</v>
      </c>
      <c r="G13" t="s">
        <v>414</v>
      </c>
      <c r="H13" t="s">
        <v>277</v>
      </c>
    </row>
    <row r="14" spans="1:9">
      <c r="B14" s="11">
        <v>1</v>
      </c>
      <c r="E14" t="s">
        <v>1064</v>
      </c>
      <c r="F14" t="s">
        <v>1065</v>
      </c>
      <c r="G14" t="s">
        <v>1066</v>
      </c>
      <c r="H14" s="11" t="s">
        <v>277</v>
      </c>
    </row>
    <row r="15" spans="1:9">
      <c r="B15" s="11">
        <v>1</v>
      </c>
      <c r="G15" t="s">
        <v>1067</v>
      </c>
      <c r="H15" t="s">
        <v>1058</v>
      </c>
    </row>
    <row r="16" spans="1:9">
      <c r="B16" s="11">
        <v>1</v>
      </c>
      <c r="G16" t="s">
        <v>1068</v>
      </c>
      <c r="H16" t="s">
        <v>1058</v>
      </c>
    </row>
    <row r="17" spans="2:9">
      <c r="B17" s="11">
        <v>1</v>
      </c>
      <c r="E17" t="s">
        <v>1088</v>
      </c>
      <c r="H17" t="s">
        <v>1086</v>
      </c>
      <c r="I17" t="s">
        <v>1087</v>
      </c>
    </row>
    <row r="18" spans="2:9">
      <c r="B18" s="11">
        <v>1</v>
      </c>
      <c r="G18" s="11" t="s">
        <v>1089</v>
      </c>
      <c r="H18" s="11" t="s">
        <v>1086</v>
      </c>
      <c r="I18" s="11" t="s">
        <v>443</v>
      </c>
    </row>
    <row r="19" spans="2:9">
      <c r="B19" s="11">
        <v>1</v>
      </c>
      <c r="G19" s="11" t="s">
        <v>1090</v>
      </c>
      <c r="H19" s="11" t="s">
        <v>387</v>
      </c>
      <c r="I19" s="11" t="s">
        <v>444</v>
      </c>
    </row>
    <row r="20" spans="2:9">
      <c r="B20" s="11">
        <v>1</v>
      </c>
      <c r="G20" s="11" t="s">
        <v>442</v>
      </c>
      <c r="H20" s="11" t="s">
        <v>1086</v>
      </c>
      <c r="I20" s="11" t="s">
        <v>445</v>
      </c>
    </row>
    <row r="21" spans="2:9">
      <c r="B21" s="11">
        <v>1</v>
      </c>
      <c r="G21" s="11" t="s">
        <v>1085</v>
      </c>
      <c r="H21" s="11" t="s">
        <v>1086</v>
      </c>
    </row>
    <row r="22" spans="2:9">
      <c r="B22" s="11">
        <v>1</v>
      </c>
      <c r="E22" s="11" t="s">
        <v>317</v>
      </c>
      <c r="F22" s="11" t="s">
        <v>318</v>
      </c>
      <c r="G22" s="11" t="s">
        <v>319</v>
      </c>
      <c r="H22" s="11" t="s">
        <v>261</v>
      </c>
    </row>
    <row r="23" spans="2:9">
      <c r="B23" s="11"/>
      <c r="H23" s="11"/>
    </row>
    <row r="26" spans="2:9" s="31" customFormat="1">
      <c r="C26" s="32" t="s">
        <v>736</v>
      </c>
      <c r="D26" s="32"/>
      <c r="G26" s="31" t="s">
        <v>887</v>
      </c>
    </row>
    <row r="27" spans="2:9">
      <c r="B27" s="11"/>
    </row>
    <row r="28" spans="2:9">
      <c r="B28" s="11"/>
    </row>
    <row r="29" spans="2:9">
      <c r="B29" s="11"/>
    </row>
    <row r="30" spans="2:9">
      <c r="B30" s="11"/>
    </row>
    <row r="31" spans="2:9">
      <c r="B31" s="11"/>
    </row>
    <row r="32" spans="2:9" s="31" customFormat="1">
      <c r="C32" s="32" t="s">
        <v>737</v>
      </c>
      <c r="D32" s="32"/>
    </row>
    <row r="33" spans="2:8">
      <c r="B33">
        <v>1</v>
      </c>
      <c r="E33" t="s">
        <v>430</v>
      </c>
      <c r="F33" t="s">
        <v>431</v>
      </c>
      <c r="G33" t="s">
        <v>1069</v>
      </c>
      <c r="H33" t="s">
        <v>277</v>
      </c>
    </row>
    <row r="34" spans="2:8">
      <c r="B34">
        <v>1</v>
      </c>
      <c r="E34" t="s">
        <v>1070</v>
      </c>
      <c r="F34" t="s">
        <v>1071</v>
      </c>
      <c r="G34" t="s">
        <v>1072</v>
      </c>
    </row>
    <row r="35" spans="2:8">
      <c r="B35">
        <v>1</v>
      </c>
      <c r="E35" t="s">
        <v>1073</v>
      </c>
      <c r="F35" t="s">
        <v>1074</v>
      </c>
      <c r="G35" t="s">
        <v>1075</v>
      </c>
      <c r="H35" t="s">
        <v>1062</v>
      </c>
    </row>
    <row r="36" spans="2:8">
      <c r="B36">
        <v>1</v>
      </c>
      <c r="E36" t="s">
        <v>1076</v>
      </c>
      <c r="F36" t="s">
        <v>1076</v>
      </c>
      <c r="G36" t="s">
        <v>1077</v>
      </c>
      <c r="H36" t="s">
        <v>1058</v>
      </c>
    </row>
    <row r="37" spans="2:8">
      <c r="B37">
        <v>1</v>
      </c>
      <c r="E37" t="s">
        <v>1078</v>
      </c>
      <c r="F37" t="s">
        <v>1079</v>
      </c>
      <c r="G37" t="s">
        <v>1080</v>
      </c>
      <c r="H37" t="s">
        <v>1058</v>
      </c>
    </row>
    <row r="38" spans="2:8">
      <c r="B38">
        <v>1</v>
      </c>
      <c r="E38" t="s">
        <v>429</v>
      </c>
      <c r="F38" t="s">
        <v>296</v>
      </c>
      <c r="G38" t="s">
        <v>1081</v>
      </c>
      <c r="H38" t="s">
        <v>1058</v>
      </c>
    </row>
    <row r="39" spans="2:8">
      <c r="B39">
        <v>1</v>
      </c>
      <c r="E39" t="s">
        <v>1082</v>
      </c>
      <c r="F39" t="s">
        <v>1083</v>
      </c>
      <c r="G39" t="s">
        <v>1084</v>
      </c>
    </row>
    <row r="40" spans="2:8">
      <c r="B40">
        <v>1</v>
      </c>
      <c r="E40" s="11" t="s">
        <v>295</v>
      </c>
      <c r="F40" s="11" t="s">
        <v>296</v>
      </c>
      <c r="G40" s="11" t="s">
        <v>297</v>
      </c>
      <c r="H40" s="11" t="s">
        <v>261</v>
      </c>
    </row>
    <row r="41" spans="2:8">
      <c r="E41" s="11"/>
      <c r="F41" s="11"/>
      <c r="G41" s="11"/>
      <c r="H41" s="11"/>
    </row>
    <row r="42" spans="2:8">
      <c r="E42" s="11"/>
      <c r="F42" s="11"/>
      <c r="G42" s="11"/>
      <c r="H42" s="11"/>
    </row>
    <row r="43" spans="2:8">
      <c r="E43" s="11"/>
      <c r="F43" s="11"/>
      <c r="G43" s="11"/>
      <c r="H43" s="11"/>
    </row>
    <row r="45" spans="2:8" s="31" customFormat="1">
      <c r="C45" s="32" t="s">
        <v>738</v>
      </c>
      <c r="D45" s="32"/>
      <c r="G45" s="31" t="s">
        <v>888</v>
      </c>
    </row>
    <row r="52" spans="2:6">
      <c r="B52">
        <f>SUM(B2:B51)</f>
        <v>25</v>
      </c>
    </row>
    <row r="60" spans="2:6">
      <c r="F60" s="11"/>
    </row>
    <row r="61" spans="2:6">
      <c r="F61" s="11"/>
    </row>
    <row r="62" spans="2:6">
      <c r="F62" s="11"/>
    </row>
  </sheetData>
  <phoneticPr fontId="2" type="noConversion"/>
  <pageMargins left="0.7" right="0.7" top="0.75" bottom="0.75" header="0.3" footer="0.3"/>
  <pageSetup scale="74" fitToHeight="0" orientation="landscape" r:id="rId1"/>
  <headerFooter>
    <oddHeader>&amp;CRI BioBlitz 2013—Results
Narragansett (Canonchet Farm)&amp;R&amp;A
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opLeftCell="A18" workbookViewId="0">
      <selection activeCell="B48" sqref="B48"/>
    </sheetView>
  </sheetViews>
  <sheetFormatPr defaultRowHeight="12.75"/>
  <cols>
    <col min="3" max="3" width="14.42578125" customWidth="1"/>
    <col min="4" max="4" width="16.85546875" customWidth="1"/>
    <col min="5" max="5" width="23.140625" customWidth="1"/>
    <col min="6" max="6" width="15" customWidth="1"/>
    <col min="7" max="7" width="21.42578125" customWidth="1"/>
    <col min="8" max="8" width="16.5703125" customWidth="1"/>
    <col min="9" max="9" width="15.7109375" customWidth="1"/>
    <col min="12" max="12" width="14" customWidth="1"/>
  </cols>
  <sheetData>
    <row r="1" spans="1:9">
      <c r="A1" s="10">
        <f>B35</f>
        <v>2</v>
      </c>
      <c r="C1" s="11" t="s">
        <v>754</v>
      </c>
      <c r="D1" s="11" t="s">
        <v>754</v>
      </c>
      <c r="E1" s="11" t="s">
        <v>707</v>
      </c>
      <c r="F1" s="11" t="s">
        <v>729</v>
      </c>
      <c r="G1" s="11" t="s">
        <v>709</v>
      </c>
      <c r="H1" s="11" t="s">
        <v>710</v>
      </c>
      <c r="I1" s="11" t="s">
        <v>711</v>
      </c>
    </row>
    <row r="3" spans="1:9" s="31" customFormat="1">
      <c r="C3" s="32" t="s">
        <v>810</v>
      </c>
      <c r="G3" s="32" t="s">
        <v>811</v>
      </c>
    </row>
    <row r="4" spans="1:9" s="31" customFormat="1">
      <c r="D4" s="31" t="s">
        <v>878</v>
      </c>
      <c r="G4" s="31" t="s">
        <v>884</v>
      </c>
    </row>
    <row r="5" spans="1:9">
      <c r="B5">
        <v>1</v>
      </c>
      <c r="F5" t="s">
        <v>240</v>
      </c>
      <c r="H5" t="s">
        <v>236</v>
      </c>
    </row>
    <row r="7" spans="1:9" s="31" customFormat="1">
      <c r="D7" s="31" t="s">
        <v>877</v>
      </c>
      <c r="G7" s="31" t="s">
        <v>879</v>
      </c>
    </row>
    <row r="11" spans="1:9" s="31" customFormat="1">
      <c r="D11" s="31" t="s">
        <v>880</v>
      </c>
      <c r="G11" s="31" t="s">
        <v>881</v>
      </c>
    </row>
    <row r="15" spans="1:9" s="31" customFormat="1">
      <c r="D15" s="31" t="s">
        <v>882</v>
      </c>
      <c r="G15" s="31" t="s">
        <v>883</v>
      </c>
    </row>
    <row r="17" spans="2:9" s="31" customFormat="1">
      <c r="C17" s="32" t="s">
        <v>812</v>
      </c>
      <c r="I17" s="32" t="s">
        <v>813</v>
      </c>
    </row>
    <row r="20" spans="2:9" s="31" customFormat="1">
      <c r="C20" s="32" t="s">
        <v>814</v>
      </c>
      <c r="G20" s="32" t="s">
        <v>815</v>
      </c>
    </row>
    <row r="21" spans="2:9">
      <c r="B21">
        <v>1</v>
      </c>
      <c r="C21" s="11"/>
      <c r="F21" t="s">
        <v>240</v>
      </c>
      <c r="G21" s="11"/>
      <c r="H21" t="s">
        <v>369</v>
      </c>
    </row>
    <row r="22" spans="2:9">
      <c r="C22" s="11"/>
      <c r="G22" s="11"/>
    </row>
    <row r="23" spans="2:9">
      <c r="C23" s="11"/>
      <c r="G23" s="11"/>
    </row>
    <row r="24" spans="2:9">
      <c r="C24" s="11"/>
      <c r="G24" s="11"/>
    </row>
    <row r="25" spans="2:9">
      <c r="C25" s="11"/>
      <c r="G25" s="11"/>
    </row>
    <row r="26" spans="2:9">
      <c r="C26" s="11"/>
      <c r="G26" s="11"/>
    </row>
    <row r="27" spans="2:9" s="31" customFormat="1">
      <c r="C27" s="32" t="s">
        <v>816</v>
      </c>
      <c r="I27" s="32" t="s">
        <v>817</v>
      </c>
    </row>
    <row r="28" spans="2:9">
      <c r="C28" s="11"/>
      <c r="I28" s="11"/>
    </row>
    <row r="29" spans="2:9">
      <c r="C29" s="11"/>
      <c r="I29" s="11"/>
    </row>
    <row r="30" spans="2:9" s="31" customFormat="1">
      <c r="C30" s="32" t="s">
        <v>818</v>
      </c>
      <c r="G30" s="32" t="s">
        <v>819</v>
      </c>
    </row>
    <row r="33" spans="2:9" s="31" customFormat="1">
      <c r="C33" s="32" t="s">
        <v>820</v>
      </c>
      <c r="E33" s="32" t="s">
        <v>821</v>
      </c>
      <c r="F33" s="32" t="s">
        <v>765</v>
      </c>
      <c r="I33" s="32" t="s">
        <v>822</v>
      </c>
    </row>
    <row r="35" spans="2:9">
      <c r="B35">
        <f>SUM(B1:B34)</f>
        <v>2</v>
      </c>
    </row>
  </sheetData>
  <phoneticPr fontId="0" type="noConversion"/>
  <pageMargins left="0.7" right="0.7" top="0.75" bottom="0.75" header="0.3" footer="0.3"/>
  <pageSetup scale="78" fitToHeight="0" orientation="landscape" r:id="rId1"/>
  <headerFooter>
    <oddHeader>&amp;CRI BioBlitz 2013—Results
Narragansett (Canonchet Farm)&amp;R&amp;A
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workbookViewId="0">
      <selection activeCell="B24" sqref="B24"/>
    </sheetView>
  </sheetViews>
  <sheetFormatPr defaultRowHeight="12.75"/>
  <cols>
    <col min="3" max="3" width="17.85546875" customWidth="1"/>
    <col min="4" max="4" width="16.85546875" customWidth="1"/>
    <col min="5" max="5" width="23.140625" customWidth="1"/>
    <col min="6" max="6" width="19.85546875" customWidth="1"/>
    <col min="7" max="7" width="21.42578125" customWidth="1"/>
    <col min="8" max="8" width="16.5703125" customWidth="1"/>
    <col min="9" max="9" width="15.7109375" customWidth="1"/>
    <col min="12" max="12" width="14" customWidth="1"/>
  </cols>
  <sheetData>
    <row r="1" spans="1:9">
      <c r="A1" s="10">
        <f>B24</f>
        <v>2</v>
      </c>
      <c r="C1" s="11" t="s">
        <v>754</v>
      </c>
      <c r="D1" s="11" t="s">
        <v>754</v>
      </c>
      <c r="E1" s="11" t="s">
        <v>707</v>
      </c>
      <c r="F1" s="11" t="s">
        <v>729</v>
      </c>
      <c r="G1" s="11" t="s">
        <v>709</v>
      </c>
      <c r="H1" s="11" t="s">
        <v>710</v>
      </c>
      <c r="I1" s="11" t="s">
        <v>711</v>
      </c>
    </row>
    <row r="3" spans="1:9" s="31" customFormat="1">
      <c r="C3" s="32" t="s">
        <v>783</v>
      </c>
      <c r="G3" s="32" t="s">
        <v>784</v>
      </c>
      <c r="I3" s="32" t="s">
        <v>787</v>
      </c>
    </row>
    <row r="6" spans="1:9" s="31" customFormat="1">
      <c r="C6" s="32" t="s">
        <v>785</v>
      </c>
      <c r="G6" s="32" t="s">
        <v>786</v>
      </c>
      <c r="I6" s="32" t="s">
        <v>787</v>
      </c>
    </row>
    <row r="9" spans="1:9" s="31" customFormat="1">
      <c r="C9" s="32" t="s">
        <v>788</v>
      </c>
      <c r="G9" s="32" t="s">
        <v>789</v>
      </c>
      <c r="I9" s="32" t="s">
        <v>787</v>
      </c>
    </row>
    <row r="12" spans="1:9" s="31" customFormat="1">
      <c r="C12" s="32" t="s">
        <v>790</v>
      </c>
      <c r="G12" s="32" t="s">
        <v>791</v>
      </c>
      <c r="I12" s="32" t="s">
        <v>792</v>
      </c>
    </row>
    <row r="13" spans="1:9">
      <c r="B13">
        <v>1</v>
      </c>
      <c r="F13" t="s">
        <v>240</v>
      </c>
      <c r="H13" t="s">
        <v>369</v>
      </c>
    </row>
    <row r="18" spans="2:9" s="31" customFormat="1">
      <c r="C18" s="32" t="s">
        <v>793</v>
      </c>
      <c r="G18" s="32" t="s">
        <v>794</v>
      </c>
      <c r="I18" s="32" t="s">
        <v>792</v>
      </c>
    </row>
    <row r="19" spans="2:9">
      <c r="B19">
        <v>1</v>
      </c>
      <c r="H19" t="s">
        <v>224</v>
      </c>
      <c r="I19" t="s">
        <v>225</v>
      </c>
    </row>
    <row r="21" spans="2:9" s="31" customFormat="1">
      <c r="C21" s="32" t="s">
        <v>795</v>
      </c>
      <c r="G21" s="32" t="s">
        <v>796</v>
      </c>
      <c r="I21" s="32" t="s">
        <v>797</v>
      </c>
    </row>
    <row r="24" spans="2:9">
      <c r="B24">
        <f>SUM(B1:B23)</f>
        <v>2</v>
      </c>
    </row>
  </sheetData>
  <phoneticPr fontId="0" type="noConversion"/>
  <pageMargins left="0.7" right="0.7" top="0.75" bottom="0.75" header="0.3" footer="0.3"/>
  <pageSetup scale="83" fitToHeight="0" orientation="landscape" r:id="rId1"/>
  <headerFooter>
    <oddHeader>&amp;CRI BioBlitz 2013—Results
Narragansett (Canonchet Farm)&amp;R&amp;A
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topLeftCell="A7" workbookViewId="0">
      <selection activeCell="I44" sqref="I44"/>
    </sheetView>
  </sheetViews>
  <sheetFormatPr defaultRowHeight="12.75"/>
  <cols>
    <col min="5" max="5" width="15.85546875" customWidth="1"/>
    <col min="6" max="6" width="18.42578125" customWidth="1"/>
    <col min="7" max="7" width="14.85546875" customWidth="1"/>
    <col min="8" max="8" width="21.7109375" customWidth="1"/>
    <col min="9" max="9" width="15.28515625" customWidth="1"/>
    <col min="11" max="11" width="16.85546875" customWidth="1"/>
  </cols>
  <sheetData>
    <row r="1" spans="1:10">
      <c r="A1" s="10">
        <f>B38</f>
        <v>0</v>
      </c>
      <c r="C1" s="11" t="s">
        <v>844</v>
      </c>
      <c r="D1" s="11" t="s">
        <v>844</v>
      </c>
      <c r="E1" s="11" t="s">
        <v>750</v>
      </c>
      <c r="F1" s="11" t="s">
        <v>707</v>
      </c>
      <c r="G1" s="11" t="s">
        <v>729</v>
      </c>
      <c r="H1" s="11" t="s">
        <v>709</v>
      </c>
      <c r="I1" s="11" t="s">
        <v>710</v>
      </c>
      <c r="J1" s="11" t="s">
        <v>711</v>
      </c>
    </row>
    <row r="3" spans="1:10" s="31" customFormat="1">
      <c r="C3" s="32" t="s">
        <v>851</v>
      </c>
    </row>
    <row r="4" spans="1:10" s="31" customFormat="1">
      <c r="D4" s="32" t="s">
        <v>845</v>
      </c>
      <c r="H4" s="32" t="s">
        <v>854</v>
      </c>
    </row>
    <row r="9" spans="1:10" s="31" customFormat="1">
      <c r="D9" s="32" t="s">
        <v>846</v>
      </c>
      <c r="H9" s="32" t="s">
        <v>855</v>
      </c>
    </row>
    <row r="14" spans="1:10" s="31" customFormat="1">
      <c r="D14" s="32" t="s">
        <v>847</v>
      </c>
      <c r="H14" s="32" t="s">
        <v>856</v>
      </c>
    </row>
    <row r="20" spans="4:8" s="31" customFormat="1">
      <c r="D20" s="32" t="s">
        <v>848</v>
      </c>
      <c r="H20" s="32" t="s">
        <v>857</v>
      </c>
    </row>
    <row r="25" spans="4:8" s="31" customFormat="1">
      <c r="D25" s="32" t="s">
        <v>849</v>
      </c>
      <c r="H25" s="32" t="s">
        <v>858</v>
      </c>
    </row>
    <row r="31" spans="4:8" s="31" customFormat="1">
      <c r="D31" s="32" t="s">
        <v>850</v>
      </c>
      <c r="H31" s="32" t="s">
        <v>859</v>
      </c>
    </row>
    <row r="36" spans="2:10" s="31" customFormat="1">
      <c r="C36" s="32" t="s">
        <v>852</v>
      </c>
      <c r="H36" s="32" t="s">
        <v>853</v>
      </c>
      <c r="J36" s="32" t="s">
        <v>787</v>
      </c>
    </row>
    <row r="38" spans="2:10">
      <c r="B38">
        <f>SUM(B1:B37)</f>
        <v>0</v>
      </c>
    </row>
  </sheetData>
  <phoneticPr fontId="0" type="noConversion"/>
  <pageMargins left="0.7" right="0.7" top="0.75" bottom="0.75" header="0.3" footer="0.3"/>
  <pageSetup scale="94" fitToHeight="0" orientation="landscape" r:id="rId1"/>
  <headerFooter>
    <oddHeader>&amp;CRI BioBlitz 2013—Results
Narragansett (Canonchet Farm)&amp;R&amp;A
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9"/>
  <sheetViews>
    <sheetView workbookViewId="0">
      <selection activeCell="B1" sqref="B1"/>
    </sheetView>
  </sheetViews>
  <sheetFormatPr defaultRowHeight="12.75"/>
  <cols>
    <col min="2" max="2" width="7.5703125" customWidth="1"/>
    <col min="3" max="3" width="16" customWidth="1"/>
    <col min="4" max="5" width="17.140625" customWidth="1"/>
    <col min="6" max="6" width="20.85546875" customWidth="1"/>
    <col min="7" max="7" width="16.5703125" customWidth="1"/>
    <col min="8" max="8" width="22.5703125" customWidth="1"/>
    <col min="9" max="9" width="15.85546875" customWidth="1"/>
  </cols>
  <sheetData>
    <row r="1" spans="1:10">
      <c r="A1" s="10">
        <f>B79</f>
        <v>27</v>
      </c>
      <c r="C1" t="s">
        <v>754</v>
      </c>
      <c r="D1" t="s">
        <v>754</v>
      </c>
      <c r="E1" t="s">
        <v>754</v>
      </c>
      <c r="F1" t="s">
        <v>707</v>
      </c>
      <c r="G1" t="s">
        <v>708</v>
      </c>
      <c r="H1" t="s">
        <v>719</v>
      </c>
      <c r="I1" t="s">
        <v>710</v>
      </c>
      <c r="J1" t="s">
        <v>711</v>
      </c>
    </row>
    <row r="2" spans="1:10" s="31" customFormat="1">
      <c r="C2" s="31" t="s">
        <v>904</v>
      </c>
      <c r="F2" s="32"/>
      <c r="G2" s="32"/>
      <c r="H2" s="31" t="s">
        <v>905</v>
      </c>
    </row>
    <row r="3" spans="1:10">
      <c r="B3">
        <v>1</v>
      </c>
      <c r="E3" t="s">
        <v>327</v>
      </c>
      <c r="F3" t="s">
        <v>328</v>
      </c>
      <c r="G3" t="s">
        <v>1494</v>
      </c>
    </row>
    <row r="4" spans="1:10">
      <c r="B4">
        <v>1</v>
      </c>
      <c r="E4" t="s">
        <v>329</v>
      </c>
      <c r="F4" t="s">
        <v>330</v>
      </c>
      <c r="G4" t="s">
        <v>1494</v>
      </c>
    </row>
    <row r="5" spans="1:10">
      <c r="B5">
        <v>1</v>
      </c>
      <c r="E5" t="s">
        <v>331</v>
      </c>
      <c r="F5" t="s">
        <v>332</v>
      </c>
      <c r="G5" t="s">
        <v>333</v>
      </c>
    </row>
    <row r="6" spans="1:10">
      <c r="B6">
        <v>1</v>
      </c>
      <c r="E6" t="s">
        <v>331</v>
      </c>
      <c r="F6" t="s">
        <v>334</v>
      </c>
      <c r="G6" t="s">
        <v>335</v>
      </c>
    </row>
    <row r="7" spans="1:10">
      <c r="B7">
        <v>1</v>
      </c>
      <c r="E7" t="s">
        <v>331</v>
      </c>
      <c r="F7" t="s">
        <v>334</v>
      </c>
      <c r="G7" t="s">
        <v>336</v>
      </c>
    </row>
    <row r="8" spans="1:10">
      <c r="B8">
        <v>1</v>
      </c>
      <c r="E8" t="s">
        <v>331</v>
      </c>
      <c r="F8" t="s">
        <v>334</v>
      </c>
      <c r="G8" t="s">
        <v>337</v>
      </c>
    </row>
    <row r="9" spans="1:10">
      <c r="B9">
        <v>1</v>
      </c>
      <c r="E9" t="s">
        <v>331</v>
      </c>
      <c r="F9" t="s">
        <v>338</v>
      </c>
      <c r="G9" t="s">
        <v>339</v>
      </c>
    </row>
    <row r="10" spans="1:10">
      <c r="B10">
        <v>1</v>
      </c>
      <c r="E10" t="s">
        <v>340</v>
      </c>
      <c r="F10" t="s">
        <v>341</v>
      </c>
      <c r="G10" t="s">
        <v>342</v>
      </c>
    </row>
    <row r="11" spans="1:10">
      <c r="B11">
        <v>1</v>
      </c>
      <c r="E11" t="s">
        <v>343</v>
      </c>
      <c r="F11" t="s">
        <v>344</v>
      </c>
      <c r="G11" t="s">
        <v>345</v>
      </c>
    </row>
    <row r="12" spans="1:10">
      <c r="B12">
        <v>1</v>
      </c>
      <c r="E12" t="s">
        <v>346</v>
      </c>
      <c r="F12" t="s">
        <v>347</v>
      </c>
      <c r="G12" t="s">
        <v>348</v>
      </c>
    </row>
    <row r="13" spans="1:10">
      <c r="B13">
        <v>1</v>
      </c>
      <c r="E13" t="s">
        <v>349</v>
      </c>
      <c r="F13" t="s">
        <v>350</v>
      </c>
      <c r="G13" t="s">
        <v>1494</v>
      </c>
    </row>
    <row r="14" spans="1:10">
      <c r="B14">
        <v>1</v>
      </c>
      <c r="E14" t="s">
        <v>351</v>
      </c>
      <c r="F14" t="s">
        <v>352</v>
      </c>
      <c r="G14" t="s">
        <v>353</v>
      </c>
    </row>
    <row r="15" spans="1:10">
      <c r="B15">
        <v>1</v>
      </c>
      <c r="E15" t="s">
        <v>354</v>
      </c>
      <c r="F15" t="s">
        <v>355</v>
      </c>
      <c r="G15" t="s">
        <v>356</v>
      </c>
    </row>
    <row r="16" spans="1:10">
      <c r="B16">
        <v>1</v>
      </c>
      <c r="E16" t="s">
        <v>357</v>
      </c>
      <c r="F16" t="s">
        <v>358</v>
      </c>
      <c r="G16" t="s">
        <v>359</v>
      </c>
    </row>
    <row r="17" spans="2:9">
      <c r="B17">
        <v>1</v>
      </c>
      <c r="E17" t="s">
        <v>357</v>
      </c>
      <c r="F17" t="s">
        <v>372</v>
      </c>
      <c r="G17" t="s">
        <v>373</v>
      </c>
      <c r="I17" t="s">
        <v>369</v>
      </c>
    </row>
    <row r="18" spans="2:9">
      <c r="B18">
        <v>1</v>
      </c>
      <c r="E18" t="s">
        <v>360</v>
      </c>
      <c r="F18" t="s">
        <v>361</v>
      </c>
      <c r="G18" t="s">
        <v>362</v>
      </c>
    </row>
    <row r="19" spans="2:9">
      <c r="B19">
        <v>1</v>
      </c>
      <c r="E19" t="s">
        <v>363</v>
      </c>
      <c r="F19" t="s">
        <v>364</v>
      </c>
      <c r="G19" t="s">
        <v>365</v>
      </c>
    </row>
    <row r="20" spans="2:9">
      <c r="B20">
        <v>1</v>
      </c>
      <c r="E20" t="s">
        <v>366</v>
      </c>
      <c r="F20" t="s">
        <v>367</v>
      </c>
      <c r="G20" t="s">
        <v>335</v>
      </c>
    </row>
    <row r="21" spans="2:9">
      <c r="B21">
        <v>1</v>
      </c>
      <c r="E21" t="s">
        <v>366</v>
      </c>
      <c r="F21" t="s">
        <v>367</v>
      </c>
      <c r="G21" t="s">
        <v>368</v>
      </c>
    </row>
    <row r="22" spans="2:9">
      <c r="F22" s="11"/>
      <c r="G22" s="11"/>
    </row>
    <row r="23" spans="2:9">
      <c r="F23" s="11"/>
      <c r="G23" s="11"/>
    </row>
    <row r="24" spans="2:9">
      <c r="F24" s="11"/>
      <c r="G24" s="11"/>
    </row>
    <row r="25" spans="2:9">
      <c r="F25" s="11"/>
      <c r="G25" s="11"/>
    </row>
    <row r="26" spans="2:9">
      <c r="F26" s="11"/>
      <c r="G26" s="11"/>
    </row>
    <row r="27" spans="2:9" s="31" customFormat="1">
      <c r="C27" s="31" t="s">
        <v>911</v>
      </c>
      <c r="F27" s="32"/>
      <c r="G27" s="32"/>
      <c r="H27" s="31" t="s">
        <v>912</v>
      </c>
    </row>
    <row r="28" spans="2:9">
      <c r="F28" s="11"/>
      <c r="G28" s="11"/>
    </row>
    <row r="29" spans="2:9">
      <c r="F29" s="11"/>
      <c r="G29" s="11"/>
    </row>
    <row r="30" spans="2:9">
      <c r="F30" s="11"/>
      <c r="G30" s="11"/>
    </row>
    <row r="31" spans="2:9" s="31" customFormat="1">
      <c r="C31" s="31" t="s">
        <v>913</v>
      </c>
      <c r="F31" s="32"/>
      <c r="G31" s="32"/>
      <c r="H31" s="31" t="s">
        <v>914</v>
      </c>
    </row>
    <row r="32" spans="2:9">
      <c r="F32" s="11"/>
      <c r="G32" s="11"/>
    </row>
    <row r="33" spans="2:10">
      <c r="F33" s="11"/>
      <c r="G33" s="11"/>
    </row>
    <row r="34" spans="2:10">
      <c r="F34" s="11"/>
      <c r="G34" s="11"/>
    </row>
    <row r="36" spans="2:10" s="31" customFormat="1">
      <c r="C36" s="32" t="s">
        <v>760</v>
      </c>
      <c r="E36" s="32"/>
      <c r="H36" s="31" t="s">
        <v>906</v>
      </c>
    </row>
    <row r="37" spans="2:10" s="31" customFormat="1">
      <c r="C37" s="32"/>
      <c r="D37" s="32" t="s">
        <v>761</v>
      </c>
      <c r="E37" s="32"/>
      <c r="H37" s="31" t="s">
        <v>907</v>
      </c>
    </row>
    <row r="38" spans="2:10">
      <c r="B38">
        <v>1</v>
      </c>
      <c r="C38" s="11"/>
      <c r="D38" s="11"/>
      <c r="E38" s="11"/>
      <c r="F38" s="11" t="s">
        <v>1397</v>
      </c>
      <c r="G38" s="11" t="s">
        <v>1398</v>
      </c>
      <c r="H38" s="11" t="s">
        <v>1399</v>
      </c>
      <c r="I38" s="11"/>
    </row>
    <row r="39" spans="2:10">
      <c r="B39">
        <v>1</v>
      </c>
      <c r="C39" s="11"/>
      <c r="D39" s="11"/>
      <c r="E39" s="11"/>
      <c r="F39" s="11" t="s">
        <v>1400</v>
      </c>
      <c r="G39" s="11" t="s">
        <v>1401</v>
      </c>
      <c r="H39" s="11" t="s">
        <v>1402</v>
      </c>
      <c r="I39" s="11"/>
    </row>
    <row r="40" spans="2:10">
      <c r="B40">
        <v>1</v>
      </c>
      <c r="C40" s="11"/>
      <c r="D40" s="11"/>
      <c r="E40" s="11"/>
      <c r="F40" s="11"/>
      <c r="G40" s="11"/>
      <c r="H40" s="11" t="s">
        <v>1403</v>
      </c>
      <c r="I40" s="11"/>
    </row>
    <row r="41" spans="2:10">
      <c r="C41" s="11"/>
      <c r="D41" s="11"/>
      <c r="E41" s="11"/>
      <c r="F41" s="11"/>
      <c r="G41" s="11"/>
      <c r="H41" s="11"/>
      <c r="I41" s="11"/>
    </row>
    <row r="42" spans="2:10" s="31" customFormat="1">
      <c r="C42" s="32"/>
      <c r="D42" s="32" t="s">
        <v>762</v>
      </c>
      <c r="E42" s="32"/>
      <c r="H42" s="31" t="s">
        <v>910</v>
      </c>
    </row>
    <row r="43" spans="2:10">
      <c r="C43" s="11"/>
      <c r="D43" s="11"/>
      <c r="E43" s="11"/>
      <c r="G43" s="11"/>
      <c r="H43" s="11"/>
      <c r="I43" s="11"/>
      <c r="J43" s="11"/>
    </row>
    <row r="44" spans="2:10">
      <c r="C44" s="11"/>
      <c r="D44" s="11"/>
      <c r="E44" s="11"/>
      <c r="G44" s="11"/>
      <c r="H44" s="11"/>
      <c r="I44" s="11"/>
      <c r="J44" s="11"/>
    </row>
    <row r="45" spans="2:10">
      <c r="C45" s="11"/>
      <c r="D45" s="11"/>
      <c r="E45" s="11"/>
      <c r="G45" s="11"/>
      <c r="H45" s="11"/>
      <c r="I45" s="11"/>
      <c r="J45" s="11"/>
    </row>
    <row r="46" spans="2:10" s="31" customFormat="1">
      <c r="C46" s="32"/>
      <c r="D46" s="32" t="s">
        <v>763</v>
      </c>
      <c r="E46" s="32"/>
      <c r="H46" s="31" t="s">
        <v>909</v>
      </c>
    </row>
    <row r="47" spans="2:10">
      <c r="D47" s="11"/>
      <c r="I47" s="11"/>
      <c r="J47" s="11"/>
    </row>
    <row r="48" spans="2:10">
      <c r="B48" s="6"/>
      <c r="D48" s="11"/>
      <c r="G48" s="11"/>
      <c r="H48" s="11"/>
      <c r="I48" s="33"/>
      <c r="J48" s="11"/>
    </row>
    <row r="49" spans="2:10">
      <c r="B49" s="6"/>
      <c r="D49" s="11"/>
      <c r="G49" s="11"/>
      <c r="H49" s="11"/>
      <c r="I49" s="33"/>
      <c r="J49" s="11"/>
    </row>
    <row r="50" spans="2:10">
      <c r="B50" s="6"/>
      <c r="D50" s="11"/>
      <c r="G50" s="11"/>
      <c r="H50" s="11"/>
      <c r="I50" s="33"/>
      <c r="J50" s="11"/>
    </row>
    <row r="51" spans="2:10">
      <c r="D51" s="11"/>
      <c r="I51" s="11"/>
      <c r="J51" s="11"/>
    </row>
    <row r="52" spans="2:10" s="31" customFormat="1">
      <c r="C52" s="32"/>
      <c r="D52" s="32" t="s">
        <v>764</v>
      </c>
      <c r="E52" s="32"/>
      <c r="H52" s="31" t="s">
        <v>908</v>
      </c>
    </row>
    <row r="53" spans="2:10" s="31" customFormat="1">
      <c r="E53" s="31" t="s">
        <v>923</v>
      </c>
    </row>
    <row r="60" spans="2:10" s="31" customFormat="1">
      <c r="C60" s="32" t="s">
        <v>755</v>
      </c>
    </row>
    <row r="61" spans="2:10">
      <c r="B61">
        <v>1</v>
      </c>
      <c r="F61" s="11" t="s">
        <v>280</v>
      </c>
      <c r="G61" s="11" t="s">
        <v>281</v>
      </c>
      <c r="H61" s="11" t="s">
        <v>1121</v>
      </c>
      <c r="I61" s="11" t="s">
        <v>261</v>
      </c>
    </row>
    <row r="65" spans="2:9" s="31" customFormat="1">
      <c r="C65" s="31" t="s">
        <v>915</v>
      </c>
    </row>
    <row r="66" spans="2:9" s="31" customFormat="1">
      <c r="D66" s="31" t="s">
        <v>916</v>
      </c>
      <c r="H66" s="31" t="s">
        <v>918</v>
      </c>
    </row>
    <row r="67" spans="2:9">
      <c r="G67" t="s">
        <v>240</v>
      </c>
      <c r="I67" t="s">
        <v>369</v>
      </c>
    </row>
    <row r="70" spans="2:9" s="31" customFormat="1">
      <c r="D70" s="31" t="s">
        <v>917</v>
      </c>
      <c r="H70" s="31" t="s">
        <v>919</v>
      </c>
    </row>
    <row r="71" spans="2:9">
      <c r="B71">
        <v>1</v>
      </c>
      <c r="E71" t="s">
        <v>432</v>
      </c>
      <c r="G71" t="s">
        <v>240</v>
      </c>
      <c r="I71" s="11" t="s">
        <v>387</v>
      </c>
    </row>
    <row r="72" spans="2:9">
      <c r="B72">
        <v>1</v>
      </c>
      <c r="E72" t="s">
        <v>375</v>
      </c>
      <c r="G72" s="11" t="s">
        <v>240</v>
      </c>
      <c r="I72" t="s">
        <v>369</v>
      </c>
    </row>
    <row r="73" spans="2:9">
      <c r="B73">
        <v>1</v>
      </c>
      <c r="E73" t="s">
        <v>440</v>
      </c>
      <c r="G73" s="11" t="s">
        <v>240</v>
      </c>
      <c r="I73" s="11" t="s">
        <v>387</v>
      </c>
    </row>
    <row r="74" spans="2:9">
      <c r="B74">
        <v>1</v>
      </c>
      <c r="E74" t="s">
        <v>440</v>
      </c>
      <c r="G74" s="11" t="s">
        <v>386</v>
      </c>
      <c r="I74" s="11" t="s">
        <v>387</v>
      </c>
    </row>
    <row r="79" spans="2:9">
      <c r="B79">
        <f>SUM(B3:B77)</f>
        <v>27</v>
      </c>
    </row>
  </sheetData>
  <phoneticPr fontId="2" type="noConversion"/>
  <pageMargins left="0.7" right="0.7" top="0.75" bottom="0.75" header="0.3" footer="0.3"/>
  <pageSetup scale="69" fitToHeight="0" orientation="landscape" r:id="rId1"/>
  <headerFooter>
    <oddHeader>&amp;CRI BioBlitz 2013—Results
Narragansett (Canonchet Farm)&amp;R&amp;A
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5"/>
  <sheetViews>
    <sheetView topLeftCell="A43" workbookViewId="0">
      <selection activeCell="B85" sqref="B85"/>
    </sheetView>
  </sheetViews>
  <sheetFormatPr defaultRowHeight="12.75"/>
  <cols>
    <col min="5" max="5" width="15.85546875" customWidth="1"/>
    <col min="6" max="6" width="18.42578125" customWidth="1"/>
    <col min="7" max="7" width="14.85546875" customWidth="1"/>
    <col min="8" max="8" width="21.7109375" customWidth="1"/>
    <col min="9" max="9" width="15.28515625" customWidth="1"/>
    <col min="11" max="11" width="16.85546875" customWidth="1"/>
  </cols>
  <sheetData>
    <row r="1" spans="1:12">
      <c r="A1" s="10">
        <f>B85</f>
        <v>30</v>
      </c>
      <c r="C1" s="11" t="s">
        <v>844</v>
      </c>
      <c r="D1" s="11" t="s">
        <v>844</v>
      </c>
      <c r="E1" s="11" t="s">
        <v>750</v>
      </c>
      <c r="F1" s="11" t="s">
        <v>707</v>
      </c>
      <c r="G1" s="11" t="s">
        <v>729</v>
      </c>
      <c r="H1" s="11" t="s">
        <v>709</v>
      </c>
      <c r="I1" s="11" t="s">
        <v>710</v>
      </c>
      <c r="J1" s="11" t="s">
        <v>711</v>
      </c>
    </row>
    <row r="2" spans="1:12" s="31" customFormat="1">
      <c r="C2" s="32" t="s">
        <v>741</v>
      </c>
      <c r="F2" s="32"/>
      <c r="G2" s="32"/>
      <c r="I2" s="32"/>
      <c r="K2" s="32"/>
      <c r="L2" s="32"/>
    </row>
    <row r="3" spans="1:12" s="31" customFormat="1">
      <c r="C3" s="32"/>
      <c r="D3" s="32" t="s">
        <v>749</v>
      </c>
      <c r="F3" s="32"/>
      <c r="G3" s="32"/>
      <c r="H3" s="32" t="s">
        <v>748</v>
      </c>
      <c r="K3" s="32"/>
      <c r="L3" s="32"/>
    </row>
    <row r="4" spans="1:12">
      <c r="A4" s="6"/>
      <c r="C4" s="11"/>
      <c r="D4" s="11"/>
      <c r="F4" s="11"/>
      <c r="G4" s="11"/>
      <c r="H4" s="11"/>
      <c r="I4" s="11"/>
      <c r="J4" s="11"/>
      <c r="K4" s="11"/>
      <c r="L4" s="11"/>
    </row>
    <row r="5" spans="1:12">
      <c r="A5" s="6"/>
      <c r="C5" s="11"/>
      <c r="D5" s="11"/>
      <c r="F5" s="11"/>
      <c r="G5" s="11"/>
      <c r="H5" s="11"/>
      <c r="I5" s="11"/>
      <c r="J5" s="11"/>
      <c r="K5" s="11"/>
      <c r="L5" s="11"/>
    </row>
    <row r="6" spans="1:12">
      <c r="A6" s="6"/>
      <c r="C6" s="11"/>
      <c r="D6" s="11"/>
      <c r="F6" s="11"/>
      <c r="G6" s="11"/>
      <c r="H6" s="11"/>
      <c r="I6" s="11"/>
      <c r="J6" s="11"/>
      <c r="K6" s="11"/>
      <c r="L6" s="11"/>
    </row>
    <row r="7" spans="1:12" s="31" customFormat="1">
      <c r="C7" s="32"/>
      <c r="D7" s="31" t="s">
        <v>757</v>
      </c>
      <c r="F7" s="32"/>
      <c r="G7" s="32"/>
      <c r="H7" s="32" t="s">
        <v>839</v>
      </c>
      <c r="K7" s="32"/>
      <c r="L7" s="32"/>
    </row>
    <row r="8" spans="1:12">
      <c r="A8" s="6"/>
      <c r="C8" s="11"/>
      <c r="F8" s="11"/>
      <c r="G8" s="11"/>
      <c r="I8" s="11"/>
      <c r="K8" s="11"/>
      <c r="L8" s="11"/>
    </row>
    <row r="9" spans="1:12">
      <c r="A9" s="6"/>
      <c r="C9" s="11"/>
      <c r="F9" s="11"/>
      <c r="G9" s="11"/>
      <c r="I9" s="11"/>
      <c r="K9" s="11"/>
      <c r="L9" s="11"/>
    </row>
    <row r="10" spans="1:12">
      <c r="A10" s="6"/>
    </row>
    <row r="11" spans="1:12" s="31" customFormat="1">
      <c r="C11" s="32" t="s">
        <v>742</v>
      </c>
    </row>
    <row r="15" spans="1:12" s="31" customFormat="1">
      <c r="C15" s="32" t="s">
        <v>756</v>
      </c>
    </row>
    <row r="16" spans="1:12" s="31" customFormat="1">
      <c r="D16" s="32" t="s">
        <v>835</v>
      </c>
      <c r="G16" s="32"/>
    </row>
    <row r="17" spans="2:10">
      <c r="B17">
        <v>1</v>
      </c>
      <c r="D17" s="11"/>
      <c r="E17" t="s">
        <v>1116</v>
      </c>
      <c r="I17" s="11"/>
      <c r="J17" t="s">
        <v>1117</v>
      </c>
    </row>
    <row r="18" spans="2:10">
      <c r="B18">
        <v>1</v>
      </c>
      <c r="D18" s="11"/>
      <c r="F18" t="s">
        <v>250</v>
      </c>
      <c r="G18" s="11" t="s">
        <v>251</v>
      </c>
      <c r="I18" s="11" t="s">
        <v>224</v>
      </c>
      <c r="J18" s="11" t="s">
        <v>252</v>
      </c>
    </row>
    <row r="19" spans="2:10">
      <c r="B19">
        <v>1</v>
      </c>
      <c r="D19" s="11" t="s">
        <v>274</v>
      </c>
      <c r="G19" s="11" t="s">
        <v>1494</v>
      </c>
      <c r="H19" s="11" t="s">
        <v>275</v>
      </c>
      <c r="I19" s="11" t="s">
        <v>261</v>
      </c>
      <c r="J19" s="11" t="s">
        <v>276</v>
      </c>
    </row>
    <row r="20" spans="2:10">
      <c r="D20" s="11"/>
      <c r="G20" s="11"/>
      <c r="H20" s="11"/>
      <c r="I20" s="11"/>
      <c r="J20" s="11"/>
    </row>
    <row r="21" spans="2:10">
      <c r="D21" s="11"/>
      <c r="G21" s="11"/>
      <c r="H21" s="11"/>
      <c r="I21" s="11"/>
      <c r="J21" s="11"/>
    </row>
    <row r="22" spans="2:10">
      <c r="D22" s="11"/>
      <c r="G22" s="11"/>
      <c r="I22" s="11"/>
    </row>
    <row r="23" spans="2:10">
      <c r="D23" s="11"/>
      <c r="G23" s="11"/>
      <c r="I23" s="11"/>
    </row>
    <row r="24" spans="2:10" s="31" customFormat="1">
      <c r="D24" s="32" t="s">
        <v>834</v>
      </c>
      <c r="G24" s="32"/>
      <c r="H24" s="32" t="s">
        <v>836</v>
      </c>
      <c r="I24" s="32"/>
    </row>
    <row r="25" spans="2:10">
      <c r="B25">
        <v>1</v>
      </c>
      <c r="D25" s="11"/>
      <c r="E25" s="11"/>
      <c r="F25" s="11" t="s">
        <v>396</v>
      </c>
      <c r="G25" s="11" t="s">
        <v>397</v>
      </c>
      <c r="H25" s="11"/>
      <c r="I25" s="11" t="s">
        <v>398</v>
      </c>
    </row>
    <row r="26" spans="2:10">
      <c r="B26">
        <v>1</v>
      </c>
      <c r="D26" s="11"/>
      <c r="E26" s="11"/>
      <c r="F26" t="s">
        <v>403</v>
      </c>
      <c r="G26" s="11" t="s">
        <v>265</v>
      </c>
      <c r="I26" s="11" t="s">
        <v>398</v>
      </c>
    </row>
    <row r="27" spans="2:10">
      <c r="D27" s="11"/>
      <c r="E27" s="11"/>
      <c r="G27" s="11"/>
      <c r="I27" s="11"/>
    </row>
    <row r="28" spans="2:10">
      <c r="D28" s="11"/>
      <c r="E28" s="11"/>
      <c r="G28" s="11"/>
      <c r="I28" s="11"/>
    </row>
    <row r="29" spans="2:10" s="31" customFormat="1">
      <c r="C29" s="32" t="s">
        <v>743</v>
      </c>
      <c r="D29" s="32"/>
      <c r="E29" s="32"/>
      <c r="G29" s="32"/>
      <c r="I29" s="32"/>
    </row>
    <row r="30" spans="2:10">
      <c r="F30" s="11"/>
    </row>
    <row r="31" spans="2:10">
      <c r="F31" s="11"/>
    </row>
    <row r="32" spans="2:10">
      <c r="F32" s="11"/>
    </row>
    <row r="33" spans="2:9" s="31" customFormat="1">
      <c r="C33" s="32" t="s">
        <v>746</v>
      </c>
    </row>
    <row r="34" spans="2:9" s="31" customFormat="1">
      <c r="D34" s="32" t="s">
        <v>744</v>
      </c>
    </row>
    <row r="35" spans="2:9">
      <c r="B35">
        <v>1</v>
      </c>
      <c r="F35" t="s">
        <v>1100</v>
      </c>
      <c r="G35" t="s">
        <v>1101</v>
      </c>
      <c r="H35" t="s">
        <v>1102</v>
      </c>
      <c r="I35" s="11" t="s">
        <v>277</v>
      </c>
    </row>
    <row r="36" spans="2:9">
      <c r="B36">
        <v>1</v>
      </c>
      <c r="F36" t="s">
        <v>402</v>
      </c>
      <c r="G36" t="s">
        <v>401</v>
      </c>
      <c r="H36" t="s">
        <v>1103</v>
      </c>
      <c r="I36" s="11" t="s">
        <v>1058</v>
      </c>
    </row>
    <row r="37" spans="2:9">
      <c r="B37">
        <v>1</v>
      </c>
      <c r="F37" t="s">
        <v>399</v>
      </c>
      <c r="G37" t="s">
        <v>400</v>
      </c>
      <c r="H37" t="s">
        <v>1104</v>
      </c>
      <c r="I37" s="11" t="s">
        <v>277</v>
      </c>
    </row>
    <row r="38" spans="2:9">
      <c r="B38">
        <v>1</v>
      </c>
      <c r="F38" s="11" t="s">
        <v>278</v>
      </c>
      <c r="G38" s="11" t="s">
        <v>383</v>
      </c>
      <c r="H38" t="s">
        <v>1105</v>
      </c>
      <c r="I38" s="11" t="s">
        <v>277</v>
      </c>
    </row>
    <row r="39" spans="2:9">
      <c r="B39">
        <v>1</v>
      </c>
      <c r="F39" s="11" t="s">
        <v>278</v>
      </c>
      <c r="G39" s="11" t="s">
        <v>279</v>
      </c>
      <c r="H39" t="s">
        <v>1106</v>
      </c>
      <c r="I39" s="11" t="s">
        <v>277</v>
      </c>
    </row>
    <row r="40" spans="2:9">
      <c r="B40">
        <v>1</v>
      </c>
      <c r="F40" s="11" t="s">
        <v>388</v>
      </c>
      <c r="G40" s="11" t="s">
        <v>389</v>
      </c>
      <c r="H40" t="s">
        <v>1107</v>
      </c>
      <c r="I40" s="11" t="s">
        <v>277</v>
      </c>
    </row>
    <row r="41" spans="2:9">
      <c r="B41">
        <v>1</v>
      </c>
      <c r="H41" t="s">
        <v>1108</v>
      </c>
      <c r="I41" t="s">
        <v>1062</v>
      </c>
    </row>
    <row r="42" spans="2:9">
      <c r="B42">
        <v>1</v>
      </c>
      <c r="F42" s="11" t="s">
        <v>283</v>
      </c>
      <c r="G42" s="11" t="s">
        <v>284</v>
      </c>
      <c r="H42" s="11" t="s">
        <v>1109</v>
      </c>
      <c r="I42" s="11" t="s">
        <v>282</v>
      </c>
    </row>
    <row r="43" spans="2:9">
      <c r="B43">
        <v>1</v>
      </c>
      <c r="F43" s="11" t="s">
        <v>262</v>
      </c>
      <c r="G43" s="11" t="s">
        <v>263</v>
      </c>
      <c r="H43" s="11" t="s">
        <v>264</v>
      </c>
      <c r="I43" s="11" t="s">
        <v>261</v>
      </c>
    </row>
    <row r="44" spans="2:9">
      <c r="B44">
        <v>1</v>
      </c>
      <c r="F44" s="11" t="s">
        <v>404</v>
      </c>
      <c r="G44" t="s">
        <v>405</v>
      </c>
      <c r="H44" s="11" t="s">
        <v>1110</v>
      </c>
      <c r="I44" s="11" t="s">
        <v>406</v>
      </c>
    </row>
    <row r="45" spans="2:9">
      <c r="F45" s="11"/>
      <c r="G45" s="11"/>
      <c r="H45" s="11"/>
      <c r="I45" s="11"/>
    </row>
    <row r="46" spans="2:9">
      <c r="F46" s="11"/>
      <c r="G46" s="11"/>
      <c r="H46" s="11"/>
      <c r="I46" s="11"/>
    </row>
    <row r="47" spans="2:9">
      <c r="F47" s="11"/>
      <c r="G47" s="11"/>
      <c r="H47" s="11"/>
      <c r="I47" s="11"/>
    </row>
    <row r="48" spans="2:9">
      <c r="F48" s="11"/>
      <c r="G48" s="11"/>
      <c r="H48" s="11"/>
      <c r="I48" s="11"/>
    </row>
    <row r="49" spans="2:10" s="31" customFormat="1">
      <c r="D49" s="32" t="s">
        <v>843</v>
      </c>
      <c r="F49" s="32"/>
      <c r="G49" s="32"/>
      <c r="H49" s="32"/>
      <c r="I49" s="32"/>
    </row>
    <row r="50" spans="2:10">
      <c r="F50" s="11"/>
      <c r="G50" s="11"/>
      <c r="H50" s="11"/>
      <c r="I50" s="11"/>
    </row>
    <row r="51" spans="2:10" s="31" customFormat="1">
      <c r="D51" s="32" t="s">
        <v>842</v>
      </c>
    </row>
    <row r="52" spans="2:10">
      <c r="B52">
        <v>1</v>
      </c>
      <c r="F52" t="s">
        <v>393</v>
      </c>
      <c r="G52" t="s">
        <v>407</v>
      </c>
      <c r="I52" s="11" t="s">
        <v>392</v>
      </c>
      <c r="J52" t="s">
        <v>1045</v>
      </c>
    </row>
    <row r="53" spans="2:10">
      <c r="B53">
        <v>1</v>
      </c>
      <c r="F53" t="s">
        <v>393</v>
      </c>
      <c r="G53" t="s">
        <v>394</v>
      </c>
      <c r="H53" s="11" t="s">
        <v>395</v>
      </c>
      <c r="I53" s="11" t="s">
        <v>392</v>
      </c>
      <c r="J53" t="s">
        <v>1045</v>
      </c>
    </row>
    <row r="54" spans="2:10">
      <c r="B54">
        <v>1</v>
      </c>
      <c r="F54" t="s">
        <v>390</v>
      </c>
      <c r="G54" t="s">
        <v>391</v>
      </c>
      <c r="H54" s="11" t="s">
        <v>1111</v>
      </c>
      <c r="I54" s="11" t="s">
        <v>392</v>
      </c>
    </row>
    <row r="55" spans="2:10">
      <c r="B55">
        <v>1</v>
      </c>
      <c r="H55" s="11" t="s">
        <v>1112</v>
      </c>
      <c r="I55" s="11"/>
      <c r="J55" t="s">
        <v>1045</v>
      </c>
    </row>
    <row r="56" spans="2:10">
      <c r="B56">
        <v>1</v>
      </c>
      <c r="F56" t="s">
        <v>1113</v>
      </c>
      <c r="G56" t="s">
        <v>1114</v>
      </c>
      <c r="H56" s="11" t="s">
        <v>1115</v>
      </c>
      <c r="I56" s="11"/>
    </row>
    <row r="58" spans="2:10" s="31" customFormat="1">
      <c r="D58" s="32" t="s">
        <v>745</v>
      </c>
    </row>
    <row r="59" spans="2:10" s="31" customFormat="1">
      <c r="D59" s="32" t="s">
        <v>841</v>
      </c>
    </row>
    <row r="60" spans="2:10">
      <c r="B60">
        <v>1</v>
      </c>
      <c r="F60" t="s">
        <v>385</v>
      </c>
      <c r="H60" s="11" t="s">
        <v>370</v>
      </c>
      <c r="I60" s="11" t="s">
        <v>369</v>
      </c>
    </row>
    <row r="61" spans="2:10">
      <c r="B61">
        <v>1</v>
      </c>
      <c r="F61" t="s">
        <v>384</v>
      </c>
      <c r="G61" t="s">
        <v>240</v>
      </c>
      <c r="H61" s="11"/>
      <c r="I61" s="11" t="s">
        <v>387</v>
      </c>
    </row>
    <row r="62" spans="2:10">
      <c r="B62">
        <v>1</v>
      </c>
      <c r="F62" t="s">
        <v>384</v>
      </c>
      <c r="G62" t="s">
        <v>386</v>
      </c>
      <c r="H62" s="11"/>
      <c r="I62" s="11" t="s">
        <v>387</v>
      </c>
    </row>
    <row r="63" spans="2:10">
      <c r="H63" s="11"/>
      <c r="I63" s="11"/>
    </row>
    <row r="64" spans="2:10">
      <c r="H64" s="11"/>
      <c r="I64" s="11"/>
    </row>
    <row r="65" spans="1:12" s="31" customFormat="1">
      <c r="D65" s="32" t="s">
        <v>840</v>
      </c>
      <c r="F65" s="32"/>
      <c r="G65" s="32"/>
      <c r="H65" s="32"/>
      <c r="I65" s="32"/>
    </row>
    <row r="66" spans="1:12">
      <c r="A66" s="6"/>
      <c r="B66">
        <v>1</v>
      </c>
      <c r="C66" s="11"/>
      <c r="E66" s="11"/>
      <c r="F66" s="11" t="s">
        <v>1119</v>
      </c>
      <c r="G66" s="11" t="s">
        <v>1120</v>
      </c>
      <c r="J66" t="s">
        <v>1118</v>
      </c>
      <c r="K66" s="11"/>
      <c r="L66" s="11"/>
    </row>
    <row r="67" spans="1:12">
      <c r="A67" s="6"/>
      <c r="B67">
        <v>1</v>
      </c>
      <c r="C67" s="11"/>
      <c r="E67" s="11"/>
      <c r="F67" s="11" t="s">
        <v>258</v>
      </c>
      <c r="G67" s="11" t="s">
        <v>259</v>
      </c>
      <c r="H67" s="11"/>
      <c r="I67" s="11" t="s">
        <v>261</v>
      </c>
      <c r="J67" s="11" t="s">
        <v>260</v>
      </c>
      <c r="K67" s="11"/>
      <c r="L67" s="11"/>
    </row>
    <row r="68" spans="1:12">
      <c r="A68" s="6"/>
      <c r="B68">
        <v>1</v>
      </c>
      <c r="C68" s="11"/>
      <c r="E68" s="11"/>
      <c r="F68" s="11" t="s">
        <v>266</v>
      </c>
      <c r="G68" s="11" t="s">
        <v>267</v>
      </c>
      <c r="H68" s="11"/>
      <c r="I68" s="11" t="s">
        <v>261</v>
      </c>
      <c r="J68" s="11"/>
      <c r="K68" s="11"/>
      <c r="L68" s="11"/>
    </row>
    <row r="69" spans="1:12">
      <c r="B69">
        <v>1</v>
      </c>
      <c r="E69" s="11"/>
      <c r="F69" s="11" t="s">
        <v>268</v>
      </c>
      <c r="G69" s="11" t="s">
        <v>1120</v>
      </c>
      <c r="I69" s="11" t="s">
        <v>261</v>
      </c>
      <c r="J69" s="11"/>
      <c r="K69" s="11"/>
    </row>
    <row r="70" spans="1:12">
      <c r="B70">
        <v>1</v>
      </c>
      <c r="E70" s="11"/>
      <c r="F70" s="11" t="s">
        <v>258</v>
      </c>
      <c r="G70" s="11" t="s">
        <v>269</v>
      </c>
      <c r="I70" s="11" t="s">
        <v>261</v>
      </c>
      <c r="J70" s="11" t="s">
        <v>270</v>
      </c>
    </row>
    <row r="71" spans="1:12">
      <c r="B71">
        <v>1</v>
      </c>
      <c r="E71" s="11"/>
      <c r="F71" s="11" t="s">
        <v>271</v>
      </c>
      <c r="G71" s="11" t="s">
        <v>272</v>
      </c>
      <c r="I71" s="11" t="s">
        <v>261</v>
      </c>
      <c r="J71" s="11" t="s">
        <v>273</v>
      </c>
    </row>
    <row r="72" spans="1:12">
      <c r="B72">
        <v>1</v>
      </c>
      <c r="D72" s="11" t="s">
        <v>285</v>
      </c>
      <c r="G72" s="11" t="s">
        <v>1494</v>
      </c>
      <c r="H72" s="11" t="s">
        <v>286</v>
      </c>
      <c r="I72" s="11" t="s">
        <v>261</v>
      </c>
      <c r="J72" s="11" t="s">
        <v>287</v>
      </c>
    </row>
    <row r="75" spans="1:12">
      <c r="J75" s="11"/>
    </row>
    <row r="76" spans="1:12">
      <c r="J76" s="11"/>
    </row>
    <row r="77" spans="1:12">
      <c r="J77" s="11"/>
    </row>
    <row r="84" spans="2:9">
      <c r="I84" s="11"/>
    </row>
    <row r="85" spans="2:9">
      <c r="B85">
        <f>SUM(B1:B84)</f>
        <v>30</v>
      </c>
    </row>
  </sheetData>
  <phoneticPr fontId="2" type="noConversion"/>
  <pageMargins left="0.7" right="0.7" top="0.75" bottom="0.75" header="0.3" footer="0.3"/>
  <pageSetup scale="79" fitToHeight="0" orientation="landscape" r:id="rId1"/>
  <headerFooter>
    <oddHeader>&amp;CRI BioBlitz 2013—Results
Narragansett (Canonchet Farm)&amp;R&amp;A
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workbookViewId="0">
      <selection activeCell="B19" sqref="B19:L20"/>
    </sheetView>
  </sheetViews>
  <sheetFormatPr defaultRowHeight="12.75"/>
  <cols>
    <col min="3" max="3" width="15.140625" customWidth="1"/>
    <col min="4" max="5" width="4.42578125" customWidth="1"/>
    <col min="7" max="7" width="16" customWidth="1"/>
    <col min="9" max="9" width="14.140625" customWidth="1"/>
    <col min="10" max="11" width="20.28515625" customWidth="1"/>
    <col min="12" max="12" width="23" customWidth="1"/>
  </cols>
  <sheetData>
    <row r="1" spans="1:13">
      <c r="C1" s="11" t="s">
        <v>754</v>
      </c>
      <c r="G1" t="s">
        <v>705</v>
      </c>
      <c r="H1" t="s">
        <v>706</v>
      </c>
      <c r="I1" t="s">
        <v>707</v>
      </c>
      <c r="J1" t="s">
        <v>708</v>
      </c>
      <c r="K1" t="s">
        <v>709</v>
      </c>
      <c r="L1" s="11" t="s">
        <v>710</v>
      </c>
      <c r="M1" t="s">
        <v>711</v>
      </c>
    </row>
    <row r="2" spans="1:13" s="31" customFormat="1">
      <c r="A2" s="15">
        <f>B25</f>
        <v>0</v>
      </c>
      <c r="C2" s="31" t="s">
        <v>714</v>
      </c>
    </row>
    <row r="3" spans="1:13">
      <c r="A3" s="6"/>
      <c r="B3" s="6"/>
      <c r="G3" s="11"/>
      <c r="J3" s="11"/>
      <c r="K3" s="11"/>
      <c r="L3" s="11"/>
    </row>
    <row r="4" spans="1:13">
      <c r="A4" s="6"/>
      <c r="B4" s="6"/>
      <c r="G4" s="11"/>
      <c r="I4" s="11"/>
      <c r="J4" s="11"/>
      <c r="L4" s="11"/>
    </row>
    <row r="5" spans="1:13">
      <c r="A5" s="6"/>
      <c r="B5" s="6"/>
      <c r="I5" s="11"/>
      <c r="J5" s="11"/>
    </row>
    <row r="6" spans="1:13">
      <c r="A6" s="6"/>
      <c r="B6" s="6"/>
      <c r="I6" s="11"/>
      <c r="J6" s="11"/>
    </row>
    <row r="7" spans="1:13">
      <c r="A7" s="6"/>
      <c r="B7" s="6"/>
      <c r="I7" s="11"/>
      <c r="J7" s="11"/>
    </row>
    <row r="8" spans="1:13">
      <c r="A8" s="6"/>
      <c r="B8" s="6"/>
      <c r="I8" s="11"/>
      <c r="J8" s="11"/>
    </row>
    <row r="9" spans="1:13" s="31" customFormat="1">
      <c r="C9" s="31" t="s">
        <v>715</v>
      </c>
      <c r="J9" s="32"/>
    </row>
    <row r="10" spans="1:13">
      <c r="I10" s="11"/>
      <c r="J10" s="11"/>
      <c r="K10" s="11"/>
      <c r="L10" s="11"/>
    </row>
    <row r="14" spans="1:13" s="31" customFormat="1">
      <c r="C14" s="31" t="s">
        <v>713</v>
      </c>
    </row>
    <row r="16" spans="1:13">
      <c r="I16" s="11"/>
      <c r="J16" s="11"/>
    </row>
    <row r="17" spans="2:12">
      <c r="J17" s="11"/>
    </row>
    <row r="18" spans="2:12" s="31" customFormat="1">
      <c r="C18" s="31" t="s">
        <v>668</v>
      </c>
      <c r="K18" s="32" t="s">
        <v>740</v>
      </c>
    </row>
    <row r="19" spans="2:12">
      <c r="I19" s="11"/>
      <c r="J19" s="11"/>
      <c r="K19" s="11"/>
      <c r="L19" s="11"/>
    </row>
    <row r="25" spans="2:12">
      <c r="B25">
        <f>SUM(B1:B24)</f>
        <v>0</v>
      </c>
    </row>
  </sheetData>
  <phoneticPr fontId="2" type="noConversion"/>
  <pageMargins left="0.7" right="0.7" top="0.75" bottom="0.75" header="0.3" footer="0.3"/>
  <pageSetup scale="72" fitToHeight="0" orientation="landscape" r:id="rId1"/>
  <headerFooter>
    <oddHeader>&amp;CRI BioBlitz 2013—Results
Narragansett (Canonchet Farm)&amp;R&amp;A
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selection activeCell="I6" sqref="I6"/>
    </sheetView>
  </sheetViews>
  <sheetFormatPr defaultRowHeight="12.75"/>
  <cols>
    <col min="6" max="6" width="24.42578125" customWidth="1"/>
    <col min="7" max="7" width="27.5703125" customWidth="1"/>
    <col min="8" max="8" width="28.7109375" customWidth="1"/>
    <col min="9" max="9" width="11.140625" customWidth="1"/>
  </cols>
  <sheetData>
    <row r="1" spans="1:10">
      <c r="D1" t="s">
        <v>705</v>
      </c>
      <c r="E1" t="s">
        <v>706</v>
      </c>
      <c r="F1" t="s">
        <v>707</v>
      </c>
      <c r="G1" t="s">
        <v>708</v>
      </c>
      <c r="H1" t="s">
        <v>719</v>
      </c>
      <c r="I1" t="s">
        <v>710</v>
      </c>
      <c r="J1" t="s">
        <v>711</v>
      </c>
    </row>
    <row r="2" spans="1:10">
      <c r="A2" s="10">
        <f>B17</f>
        <v>8</v>
      </c>
    </row>
    <row r="4" spans="1:10">
      <c r="B4">
        <v>1</v>
      </c>
      <c r="F4" t="s">
        <v>1025</v>
      </c>
      <c r="G4" t="s">
        <v>1026</v>
      </c>
    </row>
    <row r="5" spans="1:10">
      <c r="B5">
        <v>1</v>
      </c>
      <c r="D5" t="s">
        <v>1027</v>
      </c>
      <c r="G5" t="s">
        <v>1026</v>
      </c>
      <c r="I5" t="s">
        <v>236</v>
      </c>
    </row>
    <row r="6" spans="1:10">
      <c r="B6">
        <v>1</v>
      </c>
      <c r="F6" t="s">
        <v>1028</v>
      </c>
      <c r="G6" t="s">
        <v>1026</v>
      </c>
    </row>
    <row r="7" spans="1:10">
      <c r="B7">
        <v>1</v>
      </c>
      <c r="F7" t="s">
        <v>1029</v>
      </c>
      <c r="G7" t="s">
        <v>1026</v>
      </c>
    </row>
    <row r="8" spans="1:10">
      <c r="B8">
        <v>1</v>
      </c>
      <c r="F8" t="s">
        <v>1030</v>
      </c>
      <c r="G8" t="s">
        <v>1026</v>
      </c>
    </row>
    <row r="9" spans="1:10">
      <c r="B9">
        <v>1</v>
      </c>
      <c r="F9" t="s">
        <v>1031</v>
      </c>
      <c r="G9" t="s">
        <v>1032</v>
      </c>
    </row>
    <row r="10" spans="1:10">
      <c r="B10">
        <v>1</v>
      </c>
      <c r="F10" t="s">
        <v>1033</v>
      </c>
      <c r="G10" t="s">
        <v>1034</v>
      </c>
    </row>
    <row r="11" spans="1:10">
      <c r="B11" s="6">
        <v>1</v>
      </c>
      <c r="F11" t="s">
        <v>1384</v>
      </c>
      <c r="G11" t="s">
        <v>1385</v>
      </c>
    </row>
    <row r="12" spans="1:10">
      <c r="B12" s="6"/>
      <c r="F12" s="11"/>
      <c r="G12" s="11"/>
      <c r="H12" s="11"/>
      <c r="I12" s="11"/>
    </row>
    <row r="13" spans="1:10">
      <c r="F13" s="11"/>
      <c r="G13" s="11"/>
    </row>
    <row r="17" spans="2:2">
      <c r="B17">
        <f>SUM(B1:B16)</f>
        <v>8</v>
      </c>
    </row>
  </sheetData>
  <phoneticPr fontId="2" type="noConversion"/>
  <pageMargins left="0.7" right="0.7" top="0.75" bottom="0.75" header="0.3" footer="0.3"/>
  <pageSetup scale="85" fitToHeight="0" orientation="landscape" r:id="rId1"/>
  <headerFooter>
    <oddHeader>&amp;CRI BioBlitz 2013—Results
Narragansett (Canonchet Farm)&amp;R&amp;A
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9"/>
  <sheetViews>
    <sheetView topLeftCell="A58" workbookViewId="0">
      <selection activeCell="E65" sqref="E65"/>
    </sheetView>
  </sheetViews>
  <sheetFormatPr defaultRowHeight="12.75"/>
  <cols>
    <col min="2" max="2" width="13.42578125" customWidth="1"/>
    <col min="5" max="5" width="40.85546875" customWidth="1"/>
    <col min="6" max="6" width="21" customWidth="1"/>
    <col min="7" max="7" width="19" customWidth="1"/>
  </cols>
  <sheetData>
    <row r="1" spans="1:8">
      <c r="C1" t="s">
        <v>925</v>
      </c>
      <c r="D1" t="s">
        <v>705</v>
      </c>
      <c r="E1" s="11" t="s">
        <v>732</v>
      </c>
      <c r="F1" t="s">
        <v>709</v>
      </c>
      <c r="G1" t="s">
        <v>710</v>
      </c>
      <c r="H1" t="s">
        <v>711</v>
      </c>
    </row>
    <row r="2" spans="1:8" ht="15.75">
      <c r="A2" s="10">
        <f>C99</f>
        <v>50</v>
      </c>
      <c r="D2" s="25"/>
      <c r="G2" s="11"/>
    </row>
    <row r="3" spans="1:8" ht="15.75">
      <c r="D3" s="41" t="s">
        <v>931</v>
      </c>
      <c r="F3" s="11"/>
      <c r="G3" s="11"/>
    </row>
    <row r="4" spans="1:8" ht="15.75">
      <c r="C4">
        <v>1</v>
      </c>
      <c r="D4" s="25"/>
      <c r="E4" s="42" t="s">
        <v>932</v>
      </c>
      <c r="G4" t="s">
        <v>249</v>
      </c>
    </row>
    <row r="5" spans="1:8" ht="15.75">
      <c r="C5">
        <v>1</v>
      </c>
      <c r="D5" s="25"/>
      <c r="E5" s="43" t="s">
        <v>933</v>
      </c>
      <c r="G5" t="s">
        <v>249</v>
      </c>
    </row>
    <row r="6" spans="1:8" ht="15.75">
      <c r="C6">
        <v>1</v>
      </c>
      <c r="D6" s="25"/>
      <c r="E6" s="43" t="s">
        <v>934</v>
      </c>
      <c r="G6" t="s">
        <v>249</v>
      </c>
    </row>
    <row r="7" spans="1:8" ht="15.75">
      <c r="C7">
        <v>1</v>
      </c>
      <c r="D7" s="25"/>
      <c r="E7" s="43" t="s">
        <v>935</v>
      </c>
      <c r="G7" t="s">
        <v>249</v>
      </c>
    </row>
    <row r="8" spans="1:8" ht="15.75">
      <c r="C8">
        <v>1</v>
      </c>
      <c r="D8" s="25"/>
      <c r="E8" s="43" t="s">
        <v>936</v>
      </c>
      <c r="G8" t="s">
        <v>249</v>
      </c>
    </row>
    <row r="9" spans="1:8" ht="15.75">
      <c r="C9">
        <v>1</v>
      </c>
      <c r="D9" s="25"/>
      <c r="E9" s="43" t="s">
        <v>937</v>
      </c>
      <c r="G9" t="s">
        <v>249</v>
      </c>
    </row>
    <row r="10" spans="1:8" ht="15.75">
      <c r="C10">
        <v>1</v>
      </c>
      <c r="E10" s="43" t="s">
        <v>938</v>
      </c>
      <c r="G10" t="s">
        <v>249</v>
      </c>
    </row>
    <row r="11" spans="1:8" ht="15.75">
      <c r="C11">
        <v>1</v>
      </c>
      <c r="D11" s="16"/>
      <c r="E11" s="43" t="s">
        <v>939</v>
      </c>
      <c r="G11" t="s">
        <v>249</v>
      </c>
    </row>
    <row r="12" spans="1:8" ht="15.75">
      <c r="C12">
        <v>1</v>
      </c>
      <c r="D12" s="16"/>
      <c r="E12" s="43" t="s">
        <v>940</v>
      </c>
      <c r="G12" t="s">
        <v>249</v>
      </c>
    </row>
    <row r="13" spans="1:8" ht="15.75">
      <c r="C13">
        <v>1</v>
      </c>
      <c r="E13" s="43" t="s">
        <v>941</v>
      </c>
      <c r="G13" t="s">
        <v>249</v>
      </c>
    </row>
    <row r="14" spans="1:8" ht="15.75">
      <c r="C14">
        <v>1</v>
      </c>
      <c r="D14" s="16"/>
      <c r="E14" s="43" t="s">
        <v>942</v>
      </c>
      <c r="G14" t="s">
        <v>249</v>
      </c>
    </row>
    <row r="15" spans="1:8" ht="15.75">
      <c r="C15">
        <v>1</v>
      </c>
      <c r="D15" s="16"/>
      <c r="E15" s="43" t="s">
        <v>943</v>
      </c>
      <c r="G15" t="s">
        <v>249</v>
      </c>
    </row>
    <row r="16" spans="1:8" ht="15.75">
      <c r="C16">
        <v>1</v>
      </c>
      <c r="D16" s="16"/>
      <c r="E16" s="43" t="s">
        <v>944</v>
      </c>
      <c r="G16" t="s">
        <v>249</v>
      </c>
    </row>
    <row r="17" spans="3:7" ht="15.75">
      <c r="D17" s="16"/>
      <c r="E17" s="44"/>
    </row>
    <row r="18" spans="3:7" ht="15.75">
      <c r="D18" s="41" t="s">
        <v>945</v>
      </c>
    </row>
    <row r="19" spans="3:7" ht="15.75">
      <c r="C19">
        <v>1</v>
      </c>
      <c r="E19" s="43" t="s">
        <v>946</v>
      </c>
      <c r="G19" t="s">
        <v>249</v>
      </c>
    </row>
    <row r="20" spans="3:7" ht="15.75">
      <c r="C20">
        <v>1</v>
      </c>
      <c r="D20" s="16"/>
      <c r="E20" s="43" t="s">
        <v>947</v>
      </c>
      <c r="G20" t="s">
        <v>249</v>
      </c>
    </row>
    <row r="21" spans="3:7" ht="15.75">
      <c r="C21">
        <v>1</v>
      </c>
      <c r="D21" s="16"/>
      <c r="E21" s="43" t="s">
        <v>948</v>
      </c>
      <c r="G21" t="s">
        <v>249</v>
      </c>
    </row>
    <row r="22" spans="3:7" ht="15.75">
      <c r="C22">
        <v>1</v>
      </c>
      <c r="D22" s="16"/>
      <c r="E22" s="43" t="s">
        <v>949</v>
      </c>
      <c r="G22" t="s">
        <v>249</v>
      </c>
    </row>
    <row r="23" spans="3:7" ht="15.75">
      <c r="D23" s="16"/>
      <c r="E23" s="44"/>
    </row>
    <row r="24" spans="3:7" ht="15.75">
      <c r="E24" s="44"/>
    </row>
    <row r="25" spans="3:7" ht="15.75">
      <c r="D25" s="41" t="s">
        <v>950</v>
      </c>
    </row>
    <row r="26" spans="3:7" ht="15.75">
      <c r="C26">
        <v>1</v>
      </c>
      <c r="D26" s="16"/>
      <c r="E26" s="43" t="s">
        <v>951</v>
      </c>
      <c r="G26" t="s">
        <v>249</v>
      </c>
    </row>
    <row r="27" spans="3:7" ht="15.75">
      <c r="E27" s="44"/>
    </row>
    <row r="28" spans="3:7" ht="15.75">
      <c r="D28" s="16"/>
      <c r="E28" s="44"/>
    </row>
    <row r="29" spans="3:7" ht="15.75">
      <c r="D29" s="41" t="s">
        <v>952</v>
      </c>
    </row>
    <row r="30" spans="3:7" ht="15.75">
      <c r="C30">
        <v>1</v>
      </c>
      <c r="D30" s="16"/>
      <c r="E30" s="43" t="s">
        <v>953</v>
      </c>
      <c r="G30" t="s">
        <v>249</v>
      </c>
    </row>
    <row r="31" spans="3:7" ht="15.75">
      <c r="D31" s="16"/>
      <c r="E31" s="44"/>
    </row>
    <row r="32" spans="3:7" ht="15.75">
      <c r="E32" s="44"/>
    </row>
    <row r="33" spans="3:7" ht="15.75">
      <c r="D33" s="41" t="s">
        <v>954</v>
      </c>
    </row>
    <row r="34" spans="3:7" ht="15.75">
      <c r="C34">
        <v>1</v>
      </c>
      <c r="D34" s="16"/>
      <c r="E34" s="43" t="s">
        <v>955</v>
      </c>
      <c r="G34" t="s">
        <v>249</v>
      </c>
    </row>
    <row r="35" spans="3:7" ht="15.75">
      <c r="D35" s="16"/>
      <c r="E35" s="44"/>
    </row>
    <row r="36" spans="3:7" ht="15.75">
      <c r="D36" s="16"/>
      <c r="E36" s="44"/>
    </row>
    <row r="37" spans="3:7" ht="15.75">
      <c r="D37" s="41" t="s">
        <v>956</v>
      </c>
    </row>
    <row r="38" spans="3:7" ht="15.75">
      <c r="C38">
        <v>1</v>
      </c>
      <c r="E38" s="43" t="s">
        <v>957</v>
      </c>
      <c r="G38" t="s">
        <v>249</v>
      </c>
    </row>
    <row r="39" spans="3:7" ht="15.75">
      <c r="D39" s="16"/>
      <c r="E39" s="44"/>
    </row>
    <row r="40" spans="3:7" ht="15.75">
      <c r="D40" s="16"/>
      <c r="E40" s="44"/>
    </row>
    <row r="41" spans="3:7" ht="15.75">
      <c r="D41" s="41" t="s">
        <v>958</v>
      </c>
    </row>
    <row r="42" spans="3:7" ht="15.75">
      <c r="C42">
        <v>1</v>
      </c>
      <c r="D42" s="16"/>
      <c r="E42" s="43" t="s">
        <v>959</v>
      </c>
      <c r="G42" t="s">
        <v>249</v>
      </c>
    </row>
    <row r="43" spans="3:7" ht="15.75">
      <c r="D43" s="16"/>
      <c r="E43" s="44"/>
    </row>
    <row r="44" spans="3:7" ht="15.75">
      <c r="D44" s="16"/>
      <c r="E44" s="44"/>
    </row>
    <row r="45" spans="3:7" ht="15.75">
      <c r="D45" s="41" t="s">
        <v>960</v>
      </c>
    </row>
    <row r="46" spans="3:7" ht="15.75">
      <c r="C46">
        <v>1</v>
      </c>
      <c r="D46" s="16"/>
      <c r="E46" s="43" t="s">
        <v>961</v>
      </c>
      <c r="G46" t="s">
        <v>249</v>
      </c>
    </row>
    <row r="47" spans="3:7" ht="15.75">
      <c r="C47">
        <v>1</v>
      </c>
      <c r="D47" s="16"/>
      <c r="E47" s="43" t="s">
        <v>962</v>
      </c>
      <c r="G47" t="s">
        <v>249</v>
      </c>
    </row>
    <row r="48" spans="3:7" ht="15.75">
      <c r="E48" s="44"/>
    </row>
    <row r="49" spans="3:7" ht="15.75">
      <c r="D49" s="16"/>
      <c r="E49" s="44"/>
    </row>
    <row r="50" spans="3:7" ht="15.75">
      <c r="D50" s="41" t="s">
        <v>963</v>
      </c>
    </row>
    <row r="51" spans="3:7" ht="15.75">
      <c r="C51">
        <v>1</v>
      </c>
      <c r="E51" s="43" t="s">
        <v>964</v>
      </c>
      <c r="G51" t="s">
        <v>249</v>
      </c>
    </row>
    <row r="52" spans="3:7" ht="15.75">
      <c r="C52">
        <v>1</v>
      </c>
      <c r="D52" s="16"/>
      <c r="E52" s="43" t="s">
        <v>965</v>
      </c>
      <c r="G52" t="s">
        <v>249</v>
      </c>
    </row>
    <row r="53" spans="3:7" ht="15.75">
      <c r="C53">
        <v>1</v>
      </c>
      <c r="D53" s="16"/>
      <c r="E53" s="43" t="s">
        <v>966</v>
      </c>
      <c r="G53" t="s">
        <v>249</v>
      </c>
    </row>
    <row r="54" spans="3:7" ht="15.75">
      <c r="D54" s="16"/>
      <c r="E54" s="44"/>
    </row>
    <row r="55" spans="3:7" ht="15.75">
      <c r="D55" s="16"/>
      <c r="E55" s="44"/>
    </row>
    <row r="56" spans="3:7" ht="15.75">
      <c r="D56" s="41" t="s">
        <v>967</v>
      </c>
    </row>
    <row r="57" spans="3:7" ht="15.75">
      <c r="C57">
        <v>1</v>
      </c>
      <c r="D57" s="16"/>
      <c r="E57" s="43" t="s">
        <v>968</v>
      </c>
      <c r="G57" t="s">
        <v>249</v>
      </c>
    </row>
    <row r="58" spans="3:7" ht="15.75">
      <c r="C58">
        <v>1</v>
      </c>
      <c r="D58" s="16"/>
      <c r="E58" s="43" t="s">
        <v>969</v>
      </c>
      <c r="G58" t="s">
        <v>249</v>
      </c>
    </row>
    <row r="59" spans="3:7" ht="15.75">
      <c r="C59">
        <v>1</v>
      </c>
      <c r="D59" s="16"/>
      <c r="E59" s="44" t="s">
        <v>970</v>
      </c>
      <c r="G59" t="s">
        <v>249</v>
      </c>
    </row>
    <row r="60" spans="3:7" ht="15.75">
      <c r="D60" s="16"/>
      <c r="E60" s="44"/>
    </row>
    <row r="61" spans="3:7" ht="15.75">
      <c r="E61" s="44"/>
    </row>
    <row r="62" spans="3:7" ht="15.75">
      <c r="D62" s="41" t="s">
        <v>971</v>
      </c>
    </row>
    <row r="63" spans="3:7" ht="15.75">
      <c r="C63">
        <v>1</v>
      </c>
      <c r="D63" s="16"/>
      <c r="E63" s="43" t="s">
        <v>453</v>
      </c>
      <c r="G63" t="s">
        <v>249</v>
      </c>
    </row>
    <row r="64" spans="3:7" ht="15.75">
      <c r="C64">
        <v>1</v>
      </c>
      <c r="E64" s="43" t="s">
        <v>972</v>
      </c>
      <c r="G64" t="s">
        <v>249</v>
      </c>
    </row>
    <row r="65" spans="3:7" ht="15.75">
      <c r="C65">
        <v>1</v>
      </c>
      <c r="D65" s="16"/>
      <c r="E65" s="43" t="s">
        <v>973</v>
      </c>
      <c r="G65" t="s">
        <v>249</v>
      </c>
    </row>
    <row r="66" spans="3:7" ht="15.75">
      <c r="C66">
        <v>1</v>
      </c>
      <c r="D66" s="16"/>
      <c r="E66" s="43" t="s">
        <v>974</v>
      </c>
      <c r="G66" t="s">
        <v>249</v>
      </c>
    </row>
    <row r="67" spans="3:7" ht="15.75">
      <c r="C67">
        <v>1</v>
      </c>
      <c r="D67" s="16"/>
      <c r="E67" s="43" t="s">
        <v>975</v>
      </c>
      <c r="G67" t="s">
        <v>249</v>
      </c>
    </row>
    <row r="68" spans="3:7" ht="15.75">
      <c r="C68">
        <v>1</v>
      </c>
      <c r="D68" s="16"/>
      <c r="E68" s="43" t="s">
        <v>976</v>
      </c>
      <c r="G68" t="s">
        <v>249</v>
      </c>
    </row>
    <row r="69" spans="3:7" ht="15.75">
      <c r="C69">
        <v>1</v>
      </c>
      <c r="E69" s="43" t="s">
        <v>977</v>
      </c>
      <c r="G69" t="s">
        <v>249</v>
      </c>
    </row>
    <row r="70" spans="3:7" ht="15.75">
      <c r="C70">
        <v>1</v>
      </c>
      <c r="D70" s="16"/>
      <c r="E70" s="43" t="s">
        <v>978</v>
      </c>
      <c r="G70" t="s">
        <v>249</v>
      </c>
    </row>
    <row r="71" spans="3:7" ht="15.75">
      <c r="C71">
        <v>1</v>
      </c>
      <c r="E71" s="43" t="s">
        <v>979</v>
      </c>
      <c r="G71" t="s">
        <v>249</v>
      </c>
    </row>
    <row r="72" spans="3:7" ht="15.75">
      <c r="D72" s="16"/>
      <c r="E72" s="44"/>
      <c r="G72" s="11"/>
    </row>
    <row r="73" spans="3:7" ht="15.75">
      <c r="D73" s="16"/>
      <c r="E73" s="44"/>
    </row>
    <row r="74" spans="3:7" ht="15.75">
      <c r="D74" s="41" t="s">
        <v>980</v>
      </c>
    </row>
    <row r="75" spans="3:7" ht="15.75">
      <c r="C75">
        <v>1</v>
      </c>
      <c r="D75" s="16"/>
      <c r="E75" s="43" t="s">
        <v>981</v>
      </c>
      <c r="G75" t="s">
        <v>249</v>
      </c>
    </row>
    <row r="76" spans="3:7" ht="15.75">
      <c r="C76">
        <v>1</v>
      </c>
      <c r="E76" s="43" t="s">
        <v>982</v>
      </c>
      <c r="G76" t="s">
        <v>249</v>
      </c>
    </row>
    <row r="77" spans="3:7" ht="15.75">
      <c r="C77">
        <v>1</v>
      </c>
      <c r="E77" s="43" t="s">
        <v>983</v>
      </c>
      <c r="G77" t="s">
        <v>249</v>
      </c>
    </row>
    <row r="78" spans="3:7" ht="15.75">
      <c r="C78">
        <v>1</v>
      </c>
      <c r="E78" s="43" t="s">
        <v>984</v>
      </c>
      <c r="G78" t="s">
        <v>249</v>
      </c>
    </row>
    <row r="79" spans="3:7" ht="15.75">
      <c r="C79">
        <v>1</v>
      </c>
      <c r="E79" s="43" t="s">
        <v>985</v>
      </c>
      <c r="G79" t="s">
        <v>249</v>
      </c>
    </row>
    <row r="80" spans="3:7" ht="15.75">
      <c r="E80" s="44"/>
    </row>
    <row r="81" spans="3:7" ht="15.75">
      <c r="E81" s="44"/>
    </row>
    <row r="82" spans="3:7" ht="15.75">
      <c r="D82" s="44" t="s">
        <v>986</v>
      </c>
    </row>
    <row r="83" spans="3:7" ht="15.75">
      <c r="C83">
        <v>1</v>
      </c>
      <c r="E83" s="43" t="s">
        <v>987</v>
      </c>
      <c r="G83" t="s">
        <v>249</v>
      </c>
    </row>
    <row r="84" spans="3:7" ht="15.75">
      <c r="C84">
        <v>1</v>
      </c>
      <c r="E84" s="43" t="s">
        <v>988</v>
      </c>
      <c r="G84" t="s">
        <v>249</v>
      </c>
    </row>
    <row r="85" spans="3:7" ht="15.75">
      <c r="E85" s="44"/>
    </row>
    <row r="86" spans="3:7" ht="15.75">
      <c r="E86" s="44"/>
    </row>
    <row r="87" spans="3:7" ht="15.75">
      <c r="D87" s="11" t="s">
        <v>1035</v>
      </c>
      <c r="E87" s="44"/>
    </row>
    <row r="88" spans="3:7">
      <c r="C88">
        <v>1</v>
      </c>
      <c r="E88" s="11" t="s">
        <v>1036</v>
      </c>
    </row>
    <row r="89" spans="3:7">
      <c r="D89" t="s">
        <v>1387</v>
      </c>
      <c r="E89" s="11"/>
    </row>
    <row r="90" spans="3:7">
      <c r="C90">
        <v>1</v>
      </c>
      <c r="E90" s="11" t="s">
        <v>1386</v>
      </c>
      <c r="G90" t="s">
        <v>236</v>
      </c>
    </row>
    <row r="91" spans="3:7">
      <c r="D91" t="s">
        <v>246</v>
      </c>
      <c r="E91" s="11"/>
    </row>
    <row r="92" spans="3:7">
      <c r="C92">
        <v>1</v>
      </c>
      <c r="E92" s="11" t="s">
        <v>247</v>
      </c>
      <c r="F92" t="s">
        <v>248</v>
      </c>
      <c r="G92" t="s">
        <v>236</v>
      </c>
    </row>
    <row r="93" spans="3:7">
      <c r="E93" s="11"/>
    </row>
    <row r="94" spans="3:7">
      <c r="C94">
        <v>1</v>
      </c>
      <c r="E94" s="11" t="s">
        <v>256</v>
      </c>
      <c r="F94" t="s">
        <v>257</v>
      </c>
      <c r="G94" t="s">
        <v>236</v>
      </c>
    </row>
    <row r="95" spans="3:7">
      <c r="E95" s="11"/>
    </row>
    <row r="96" spans="3:7">
      <c r="E96" s="11"/>
    </row>
    <row r="97" spans="3:5">
      <c r="E97" s="11"/>
    </row>
    <row r="99" spans="3:5">
      <c r="C99">
        <f>SUM(C2:C98)</f>
        <v>50</v>
      </c>
    </row>
  </sheetData>
  <phoneticPr fontId="2" type="noConversion"/>
  <pageMargins left="0.7" right="0.7" top="0.75" bottom="0.75" header="0.3" footer="0.3"/>
  <pageSetup scale="95" fitToHeight="0" orientation="landscape" r:id="rId1"/>
  <headerFooter>
    <oddHeader>&amp;CRI BioBlitz 2013—Results
Narragansett (Canonchet Farm)&amp;R&amp;A
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workbookViewId="0">
      <selection activeCell="C30" sqref="C30"/>
    </sheetView>
  </sheetViews>
  <sheetFormatPr defaultRowHeight="12.75"/>
  <cols>
    <col min="2" max="2" width="9.85546875" customWidth="1"/>
    <col min="3" max="3" width="17.28515625" customWidth="1"/>
    <col min="4" max="4" width="17" customWidth="1"/>
    <col min="5" max="5" width="19.85546875" customWidth="1"/>
    <col min="7" max="7" width="16.85546875" customWidth="1"/>
    <col min="8" max="8" width="17" customWidth="1"/>
    <col min="9" max="9" width="18.140625" customWidth="1"/>
    <col min="10" max="10" width="11.140625" customWidth="1"/>
  </cols>
  <sheetData>
    <row r="1" spans="1:11">
      <c r="C1" t="s">
        <v>754</v>
      </c>
      <c r="D1" t="s">
        <v>754</v>
      </c>
      <c r="E1" t="s">
        <v>754</v>
      </c>
      <c r="G1" t="s">
        <v>707</v>
      </c>
      <c r="H1" t="s">
        <v>708</v>
      </c>
      <c r="I1" t="s">
        <v>709</v>
      </c>
      <c r="J1" t="s">
        <v>710</v>
      </c>
      <c r="K1" t="s">
        <v>711</v>
      </c>
    </row>
    <row r="2" spans="1:11" s="31" customFormat="1">
      <c r="A2" s="15">
        <f>B36</f>
        <v>5</v>
      </c>
      <c r="E2" s="31" t="s">
        <v>885</v>
      </c>
    </row>
    <row r="3" spans="1:11">
      <c r="A3" s="6"/>
      <c r="B3">
        <v>1</v>
      </c>
      <c r="H3" t="s">
        <v>240</v>
      </c>
      <c r="J3" t="s">
        <v>236</v>
      </c>
      <c r="K3" t="s">
        <v>241</v>
      </c>
    </row>
    <row r="4" spans="1:11">
      <c r="A4" s="6"/>
    </row>
    <row r="5" spans="1:11">
      <c r="A5" s="6"/>
    </row>
    <row r="6" spans="1:11">
      <c r="A6" s="6"/>
    </row>
    <row r="7" spans="1:11" s="31" customFormat="1">
      <c r="E7" s="32" t="s">
        <v>758</v>
      </c>
    </row>
    <row r="8" spans="1:11">
      <c r="B8" s="6"/>
      <c r="E8" s="11"/>
      <c r="H8" s="11"/>
      <c r="J8" s="11"/>
    </row>
    <row r="9" spans="1:11">
      <c r="E9" s="11"/>
      <c r="H9" s="11"/>
      <c r="J9" s="11"/>
    </row>
    <row r="10" spans="1:11">
      <c r="E10" s="11"/>
      <c r="H10" s="11"/>
      <c r="J10" s="11"/>
    </row>
    <row r="11" spans="1:11">
      <c r="H11" s="11"/>
      <c r="I11" s="11"/>
      <c r="J11" s="11"/>
      <c r="K11" s="11"/>
    </row>
    <row r="12" spans="1:11">
      <c r="H12" s="11"/>
      <c r="I12" s="11"/>
      <c r="J12" s="11"/>
      <c r="K12" s="11"/>
    </row>
    <row r="14" spans="1:11">
      <c r="H14" s="11"/>
    </row>
    <row r="15" spans="1:11">
      <c r="H15" s="11"/>
    </row>
    <row r="16" spans="1:11" s="31" customFormat="1">
      <c r="E16" s="32" t="s">
        <v>759</v>
      </c>
      <c r="H16" s="32"/>
    </row>
    <row r="17" spans="2:11">
      <c r="G17" s="11"/>
      <c r="H17" s="11"/>
      <c r="J17" s="11"/>
    </row>
    <row r="18" spans="2:11">
      <c r="G18" s="11"/>
      <c r="H18" s="11"/>
      <c r="J18" s="11"/>
    </row>
    <row r="24" spans="2:11" s="31" customFormat="1">
      <c r="E24" s="32" t="s">
        <v>1393</v>
      </c>
      <c r="H24" s="32"/>
    </row>
    <row r="25" spans="2:11">
      <c r="B25">
        <v>1</v>
      </c>
      <c r="I25" t="s">
        <v>1394</v>
      </c>
    </row>
    <row r="26" spans="2:11">
      <c r="B26">
        <v>1</v>
      </c>
      <c r="E26" t="s">
        <v>1395</v>
      </c>
      <c r="I26" t="s">
        <v>1396</v>
      </c>
    </row>
    <row r="27" spans="2:11">
      <c r="B27">
        <v>1</v>
      </c>
      <c r="E27" t="s">
        <v>237</v>
      </c>
      <c r="I27" t="s">
        <v>238</v>
      </c>
      <c r="J27" t="s">
        <v>236</v>
      </c>
      <c r="K27" t="s">
        <v>239</v>
      </c>
    </row>
    <row r="28" spans="2:11">
      <c r="B28">
        <v>1</v>
      </c>
      <c r="E28" t="s">
        <v>244</v>
      </c>
      <c r="I28" t="s">
        <v>245</v>
      </c>
      <c r="J28" t="s">
        <v>236</v>
      </c>
      <c r="K28" t="s">
        <v>239</v>
      </c>
    </row>
    <row r="36" spans="2:2">
      <c r="B36">
        <f>SUM(B1:B28)</f>
        <v>5</v>
      </c>
    </row>
  </sheetData>
  <phoneticPr fontId="2" type="noConversion"/>
  <pageMargins left="0.7" right="0.7" top="0.75" bottom="0.75" header="0.3" footer="0.3"/>
  <pageSetup scale="72" fitToHeight="0" orientation="landscape" r:id="rId1"/>
  <headerFooter>
    <oddHeader>&amp;CRI BioBlitz 2013—Results
Narragansett (Canonchet Farm)&amp;R&amp;A
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8"/>
  <sheetViews>
    <sheetView topLeftCell="A22" workbookViewId="0">
      <selection activeCell="E52" sqref="E52"/>
    </sheetView>
  </sheetViews>
  <sheetFormatPr defaultRowHeight="12.75"/>
  <cols>
    <col min="3" max="3" width="14.28515625" customWidth="1"/>
    <col min="4" max="4" width="15.85546875" customWidth="1"/>
    <col min="5" max="5" width="16.140625" customWidth="1"/>
    <col min="6" max="6" width="15.5703125" customWidth="1"/>
    <col min="7" max="7" width="16.140625" customWidth="1"/>
    <col min="8" max="8" width="20.85546875" customWidth="1"/>
    <col min="9" max="9" width="16.28515625" customWidth="1"/>
  </cols>
  <sheetData>
    <row r="1" spans="1:10" s="31" customFormat="1">
      <c r="A1" s="15">
        <f>A3+A14+A20+A25+A33</f>
        <v>17</v>
      </c>
      <c r="C1" s="32" t="s">
        <v>754</v>
      </c>
      <c r="D1" s="32" t="s">
        <v>754</v>
      </c>
      <c r="E1" s="32" t="s">
        <v>754</v>
      </c>
      <c r="F1" s="32" t="s">
        <v>707</v>
      </c>
      <c r="G1" s="32" t="s">
        <v>729</v>
      </c>
      <c r="H1" s="32" t="s">
        <v>709</v>
      </c>
      <c r="I1" s="32" t="s">
        <v>710</v>
      </c>
      <c r="J1" s="32" t="s">
        <v>711</v>
      </c>
    </row>
    <row r="3" spans="1:10" s="31" customFormat="1">
      <c r="A3" s="15">
        <f>B12</f>
        <v>0</v>
      </c>
      <c r="C3" s="31" t="s">
        <v>870</v>
      </c>
    </row>
    <row r="4" spans="1:10" s="31" customFormat="1">
      <c r="D4" s="31" t="s">
        <v>873</v>
      </c>
      <c r="J4" s="31" t="s">
        <v>876</v>
      </c>
    </row>
    <row r="5" spans="1:10">
      <c r="B5">
        <v>0</v>
      </c>
    </row>
    <row r="6" spans="1:10" s="31" customFormat="1">
      <c r="D6" s="31" t="s">
        <v>874</v>
      </c>
    </row>
    <row r="7" spans="1:10">
      <c r="B7">
        <v>0</v>
      </c>
    </row>
    <row r="8" spans="1:10" s="31" customFormat="1">
      <c r="D8" s="31" t="s">
        <v>875</v>
      </c>
    </row>
    <row r="9" spans="1:10">
      <c r="B9">
        <v>0</v>
      </c>
    </row>
    <row r="12" spans="1:10">
      <c r="B12">
        <f>SUM(B5:B11)</f>
        <v>0</v>
      </c>
    </row>
    <row r="14" spans="1:10" s="31" customFormat="1">
      <c r="A14" s="15">
        <v>0</v>
      </c>
      <c r="C14" s="31" t="s">
        <v>670</v>
      </c>
    </row>
    <row r="20" spans="1:3" s="31" customFormat="1">
      <c r="A20" s="15">
        <v>0</v>
      </c>
      <c r="C20" s="31" t="s">
        <v>869</v>
      </c>
    </row>
    <row r="25" spans="1:3" s="31" customFormat="1">
      <c r="A25" s="15">
        <f>B31</f>
        <v>0</v>
      </c>
      <c r="C25" s="31" t="s">
        <v>671</v>
      </c>
    </row>
    <row r="31" spans="1:3">
      <c r="B31">
        <f>SUM(B26:B30)</f>
        <v>0</v>
      </c>
    </row>
    <row r="33" spans="1:10" s="31" customFormat="1">
      <c r="A33" s="15">
        <f>B58</f>
        <v>17</v>
      </c>
      <c r="C33" s="31" t="s">
        <v>868</v>
      </c>
      <c r="H33" s="31" t="s">
        <v>219</v>
      </c>
    </row>
    <row r="34" spans="1:10">
      <c r="B34">
        <v>1</v>
      </c>
      <c r="E34" t="s">
        <v>167</v>
      </c>
      <c r="F34" t="s">
        <v>166</v>
      </c>
      <c r="G34" t="s">
        <v>1026</v>
      </c>
      <c r="I34" t="s">
        <v>224</v>
      </c>
    </row>
    <row r="35" spans="1:10">
      <c r="B35">
        <v>1</v>
      </c>
      <c r="E35" t="s">
        <v>153</v>
      </c>
      <c r="F35" t="s">
        <v>143</v>
      </c>
      <c r="G35" t="s">
        <v>74</v>
      </c>
      <c r="I35" t="s">
        <v>224</v>
      </c>
    </row>
    <row r="36" spans="1:10">
      <c r="B36">
        <v>1</v>
      </c>
      <c r="E36" t="s">
        <v>153</v>
      </c>
      <c r="F36" t="s">
        <v>144</v>
      </c>
      <c r="G36" t="s">
        <v>145</v>
      </c>
      <c r="I36" t="s">
        <v>224</v>
      </c>
      <c r="J36" t="s">
        <v>154</v>
      </c>
    </row>
    <row r="37" spans="1:10">
      <c r="B37">
        <v>1</v>
      </c>
      <c r="E37" t="s">
        <v>153</v>
      </c>
      <c r="F37" t="s">
        <v>146</v>
      </c>
      <c r="G37" t="s">
        <v>147</v>
      </c>
      <c r="I37" t="s">
        <v>224</v>
      </c>
    </row>
    <row r="38" spans="1:10">
      <c r="B38">
        <v>1</v>
      </c>
      <c r="E38" t="s">
        <v>153</v>
      </c>
      <c r="F38" t="s">
        <v>1947</v>
      </c>
      <c r="G38" t="s">
        <v>148</v>
      </c>
      <c r="I38" t="s">
        <v>224</v>
      </c>
      <c r="J38" t="s">
        <v>155</v>
      </c>
    </row>
    <row r="39" spans="1:10">
      <c r="B39">
        <v>1</v>
      </c>
      <c r="E39" t="s">
        <v>153</v>
      </c>
      <c r="F39" t="s">
        <v>1947</v>
      </c>
      <c r="G39" t="s">
        <v>149</v>
      </c>
      <c r="I39" t="s">
        <v>224</v>
      </c>
      <c r="J39" t="s">
        <v>155</v>
      </c>
    </row>
    <row r="40" spans="1:10">
      <c r="B40">
        <v>1</v>
      </c>
      <c r="E40" t="s">
        <v>153</v>
      </c>
      <c r="F40" t="s">
        <v>150</v>
      </c>
      <c r="G40" t="s">
        <v>151</v>
      </c>
      <c r="I40" t="s">
        <v>224</v>
      </c>
    </row>
    <row r="41" spans="1:10">
      <c r="B41">
        <v>1</v>
      </c>
      <c r="E41" t="s">
        <v>153</v>
      </c>
      <c r="F41" t="s">
        <v>79</v>
      </c>
      <c r="G41" t="s">
        <v>1026</v>
      </c>
      <c r="I41" t="s">
        <v>224</v>
      </c>
    </row>
    <row r="42" spans="1:10">
      <c r="B42">
        <v>1</v>
      </c>
      <c r="E42" t="s">
        <v>153</v>
      </c>
      <c r="F42" t="s">
        <v>156</v>
      </c>
      <c r="G42" t="s">
        <v>1026</v>
      </c>
      <c r="I42" t="s">
        <v>224</v>
      </c>
    </row>
    <row r="43" spans="1:10">
      <c r="B43">
        <v>1</v>
      </c>
      <c r="E43" t="s">
        <v>153</v>
      </c>
      <c r="F43" t="s">
        <v>54</v>
      </c>
      <c r="G43" t="s">
        <v>102</v>
      </c>
      <c r="I43" t="s">
        <v>224</v>
      </c>
    </row>
    <row r="44" spans="1:10">
      <c r="B44">
        <v>1</v>
      </c>
      <c r="E44" t="s">
        <v>153</v>
      </c>
      <c r="F44" t="s">
        <v>54</v>
      </c>
      <c r="G44" t="s">
        <v>157</v>
      </c>
      <c r="I44" t="s">
        <v>224</v>
      </c>
    </row>
    <row r="45" spans="1:10">
      <c r="B45">
        <v>1</v>
      </c>
      <c r="E45" t="s">
        <v>153</v>
      </c>
      <c r="F45" t="s">
        <v>158</v>
      </c>
      <c r="G45" t="s">
        <v>159</v>
      </c>
      <c r="I45" t="s">
        <v>224</v>
      </c>
    </row>
    <row r="46" spans="1:10">
      <c r="B46">
        <v>1</v>
      </c>
      <c r="E46" t="s">
        <v>153</v>
      </c>
      <c r="F46" t="s">
        <v>47</v>
      </c>
      <c r="G46" t="s">
        <v>160</v>
      </c>
      <c r="I46" t="s">
        <v>224</v>
      </c>
    </row>
    <row r="47" spans="1:10">
      <c r="B47">
        <v>1</v>
      </c>
      <c r="E47" t="s">
        <v>153</v>
      </c>
      <c r="F47" t="s">
        <v>161</v>
      </c>
      <c r="G47" t="s">
        <v>162</v>
      </c>
      <c r="I47" t="s">
        <v>224</v>
      </c>
    </row>
    <row r="48" spans="1:10">
      <c r="B48">
        <v>1</v>
      </c>
      <c r="E48" t="s">
        <v>153</v>
      </c>
      <c r="F48" t="s">
        <v>161</v>
      </c>
      <c r="G48" t="s">
        <v>163</v>
      </c>
      <c r="I48" t="s">
        <v>224</v>
      </c>
    </row>
    <row r="49" spans="2:9">
      <c r="B49">
        <v>1</v>
      </c>
      <c r="E49" t="s">
        <v>153</v>
      </c>
      <c r="F49" t="s">
        <v>164</v>
      </c>
      <c r="G49" t="s">
        <v>165</v>
      </c>
      <c r="I49" t="s">
        <v>224</v>
      </c>
    </row>
    <row r="50" spans="2:9">
      <c r="B50">
        <v>1</v>
      </c>
      <c r="D50" t="s">
        <v>217</v>
      </c>
      <c r="E50" t="s">
        <v>206</v>
      </c>
      <c r="F50" t="s">
        <v>207</v>
      </c>
      <c r="G50" t="s">
        <v>213</v>
      </c>
      <c r="I50" t="s">
        <v>224</v>
      </c>
    </row>
    <row r="58" spans="2:9">
      <c r="B58">
        <f>SUM(B33:B57)</f>
        <v>17</v>
      </c>
    </row>
  </sheetData>
  <phoneticPr fontId="2" type="noConversion"/>
  <pageMargins left="0.7" right="0.7" top="0.75" bottom="0.75" header="0.3" footer="0.3"/>
  <pageSetup scale="77" fitToHeight="0" orientation="landscape" r:id="rId1"/>
  <headerFooter>
    <oddHeader>&amp;CRI BioBlitz 2013—Results
Narragansett (Canonchet Farm)&amp;R&amp;A
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workbookViewId="0">
      <selection activeCell="B3" sqref="B3:I7"/>
    </sheetView>
  </sheetViews>
  <sheetFormatPr defaultRowHeight="12.75"/>
  <cols>
    <col min="3" max="3" width="15.85546875" customWidth="1"/>
    <col min="4" max="4" width="17" customWidth="1"/>
    <col min="5" max="5" width="18.140625" customWidth="1"/>
    <col min="6" max="6" width="20" customWidth="1"/>
    <col min="7" max="7" width="18.140625" customWidth="1"/>
    <col min="8" max="8" width="22.7109375" customWidth="1"/>
    <col min="9" max="9" width="14.28515625" customWidth="1"/>
  </cols>
  <sheetData>
    <row r="1" spans="1:10">
      <c r="C1" t="s">
        <v>754</v>
      </c>
      <c r="D1" t="s">
        <v>754</v>
      </c>
      <c r="E1" t="s">
        <v>754</v>
      </c>
      <c r="F1" t="s">
        <v>707</v>
      </c>
      <c r="G1" t="s">
        <v>708</v>
      </c>
      <c r="H1" t="s">
        <v>709</v>
      </c>
      <c r="I1" s="11" t="s">
        <v>710</v>
      </c>
      <c r="J1" t="s">
        <v>711</v>
      </c>
    </row>
    <row r="2" spans="1:10">
      <c r="A2" s="10">
        <f>B39</f>
        <v>0</v>
      </c>
    </row>
    <row r="3" spans="1:10">
      <c r="H3" s="11"/>
      <c r="I3" s="11"/>
    </row>
    <row r="39" spans="2:2">
      <c r="B39">
        <f>SUM(B1:B38)</f>
        <v>0</v>
      </c>
    </row>
  </sheetData>
  <phoneticPr fontId="2" type="noConversion"/>
  <pageMargins left="0.7" right="0.7" top="0.75" bottom="0.75" header="0.3" footer="0.3"/>
  <pageSetup scale="81" fitToHeight="0" orientation="landscape" r:id="rId1"/>
  <headerFooter>
    <oddHeader>&amp;CRI BioBlitz 2013—Results
Narragansett (Canonchet Farm)&amp;R&amp;A
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7" sqref="C7:C8"/>
    </sheetView>
  </sheetViews>
  <sheetFormatPr defaultRowHeight="12.75"/>
  <cols>
    <col min="5" max="5" width="22.140625" customWidth="1"/>
    <col min="6" max="6" width="17" customWidth="1"/>
    <col min="7" max="7" width="20.85546875" customWidth="1"/>
    <col min="8" max="8" width="20.5703125" customWidth="1"/>
    <col min="9" max="9" width="18.42578125" customWidth="1"/>
  </cols>
  <sheetData>
    <row r="1" spans="1:10">
      <c r="D1" t="s">
        <v>705</v>
      </c>
      <c r="E1" t="s">
        <v>706</v>
      </c>
      <c r="F1" t="s">
        <v>707</v>
      </c>
      <c r="G1" t="s">
        <v>708</v>
      </c>
      <c r="H1" t="s">
        <v>719</v>
      </c>
      <c r="I1" t="s">
        <v>710</v>
      </c>
      <c r="J1" t="s">
        <v>711</v>
      </c>
    </row>
    <row r="2" spans="1:10">
      <c r="A2" s="10">
        <f>B23</f>
        <v>2</v>
      </c>
    </row>
    <row r="3" spans="1:10">
      <c r="A3" s="6"/>
      <c r="B3">
        <v>1</v>
      </c>
      <c r="F3" t="s">
        <v>243</v>
      </c>
      <c r="G3" s="11" t="s">
        <v>1026</v>
      </c>
      <c r="H3" s="11" t="s">
        <v>242</v>
      </c>
      <c r="I3" s="11" t="s">
        <v>236</v>
      </c>
      <c r="J3" s="11"/>
    </row>
    <row r="4" spans="1:10">
      <c r="A4" s="6"/>
      <c r="B4">
        <v>1</v>
      </c>
      <c r="E4" t="s">
        <v>253</v>
      </c>
      <c r="F4" t="s">
        <v>254</v>
      </c>
      <c r="G4" s="11" t="s">
        <v>1026</v>
      </c>
      <c r="H4" s="11" t="s">
        <v>255</v>
      </c>
      <c r="I4" s="11" t="s">
        <v>236</v>
      </c>
      <c r="J4" s="11"/>
    </row>
    <row r="5" spans="1:10">
      <c r="H5" s="11"/>
      <c r="I5" s="11"/>
      <c r="J5" s="11"/>
    </row>
    <row r="6" spans="1:10">
      <c r="F6" s="11"/>
      <c r="G6" s="11"/>
      <c r="H6" s="11"/>
      <c r="I6" s="11"/>
      <c r="J6" s="11"/>
    </row>
    <row r="7" spans="1:10">
      <c r="F7" s="11"/>
      <c r="G7" s="11"/>
      <c r="H7" s="11"/>
      <c r="I7" s="11"/>
      <c r="J7" s="11"/>
    </row>
    <row r="8" spans="1:10">
      <c r="F8" s="11"/>
      <c r="G8" s="11"/>
      <c r="H8" s="11"/>
      <c r="I8" s="11"/>
      <c r="J8" s="11"/>
    </row>
    <row r="9" spans="1:10">
      <c r="D9" s="11"/>
      <c r="F9" s="11"/>
      <c r="G9" s="11"/>
      <c r="H9" s="11"/>
      <c r="I9" s="11"/>
      <c r="J9" s="11"/>
    </row>
    <row r="10" spans="1:10">
      <c r="D10" s="11"/>
      <c r="G10" s="11"/>
      <c r="H10" s="11"/>
      <c r="I10" s="11"/>
      <c r="J10" s="11"/>
    </row>
    <row r="11" spans="1:10">
      <c r="D11" s="11"/>
      <c r="F11" s="11"/>
      <c r="G11" s="11"/>
      <c r="H11" s="11"/>
      <c r="I11" s="11"/>
      <c r="J11" s="11"/>
    </row>
    <row r="12" spans="1:10">
      <c r="G12" s="11"/>
      <c r="H12" s="11"/>
      <c r="I12" s="11"/>
      <c r="J12" s="11"/>
    </row>
    <row r="13" spans="1:10">
      <c r="G13" s="11"/>
      <c r="H13" s="11"/>
      <c r="I13" s="11"/>
      <c r="J13" s="11"/>
    </row>
    <row r="14" spans="1:10">
      <c r="G14" s="11"/>
      <c r="H14" s="11"/>
      <c r="I14" s="11"/>
      <c r="J14" s="11"/>
    </row>
    <row r="15" spans="1:10">
      <c r="D15" s="11"/>
      <c r="G15" s="11"/>
      <c r="H15" s="11"/>
      <c r="I15" s="11"/>
    </row>
    <row r="16" spans="1:10">
      <c r="D16" s="11"/>
      <c r="G16" s="11"/>
      <c r="H16" s="11"/>
      <c r="I16" s="11"/>
    </row>
    <row r="17" spans="2:10">
      <c r="D17" s="11"/>
      <c r="G17" s="11"/>
      <c r="H17" s="11"/>
      <c r="I17" s="11"/>
    </row>
    <row r="18" spans="2:10">
      <c r="D18" s="11"/>
      <c r="F18" s="11"/>
      <c r="G18" s="11"/>
      <c r="H18" s="11"/>
      <c r="I18" s="11"/>
      <c r="J18" s="11"/>
    </row>
    <row r="19" spans="2:10">
      <c r="D19" s="11"/>
      <c r="F19" s="11"/>
      <c r="G19" s="11"/>
      <c r="H19" s="11"/>
      <c r="I19" s="11"/>
      <c r="J19" s="11"/>
    </row>
    <row r="23" spans="2:10">
      <c r="B23">
        <f>SUM(B1:B22)</f>
        <v>2</v>
      </c>
    </row>
  </sheetData>
  <phoneticPr fontId="2" type="noConversion"/>
  <pageMargins left="0.7" right="0.7" top="0.75" bottom="0.75" header="0.3" footer="0.3"/>
  <pageSetup scale="81" fitToHeight="0" orientation="landscape" r:id="rId1"/>
  <headerFooter>
    <oddHeader>&amp;CRI BioBlitz 2013—Results
Narragansett (Canonchet Farm)&amp;R&amp;A
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4"/>
  <sheetViews>
    <sheetView topLeftCell="A35" workbookViewId="0">
      <selection activeCell="B65" sqref="B65"/>
    </sheetView>
  </sheetViews>
  <sheetFormatPr defaultRowHeight="12.75"/>
  <cols>
    <col min="4" max="4" width="14.140625" customWidth="1"/>
    <col min="6" max="6" width="17.5703125" customWidth="1"/>
    <col min="7" max="7" width="21.28515625" customWidth="1"/>
    <col min="8" max="8" width="17.42578125" customWidth="1"/>
    <col min="9" max="9" width="13.7109375" customWidth="1"/>
  </cols>
  <sheetData>
    <row r="1" spans="1:10">
      <c r="D1" t="s">
        <v>705</v>
      </c>
      <c r="E1" t="s">
        <v>706</v>
      </c>
      <c r="F1" t="s">
        <v>707</v>
      </c>
      <c r="G1" t="s">
        <v>708</v>
      </c>
      <c r="H1" t="s">
        <v>709</v>
      </c>
      <c r="I1" t="s">
        <v>710</v>
      </c>
      <c r="J1" t="s">
        <v>711</v>
      </c>
    </row>
    <row r="2" spans="1:10">
      <c r="A2" s="10">
        <f>B64</f>
        <v>8</v>
      </c>
      <c r="B2" s="6"/>
      <c r="C2" s="6"/>
    </row>
    <row r="3" spans="1:10" s="31" customFormat="1">
      <c r="C3" s="31" t="s">
        <v>921</v>
      </c>
      <c r="H3" s="31" t="s">
        <v>922</v>
      </c>
    </row>
    <row r="4" spans="1:10">
      <c r="A4" s="6"/>
      <c r="B4" s="6"/>
      <c r="C4" s="6"/>
    </row>
    <row r="5" spans="1:10">
      <c r="A5" s="6"/>
      <c r="B5" s="6"/>
      <c r="C5" s="6"/>
    </row>
    <row r="6" spans="1:10">
      <c r="A6" s="6"/>
      <c r="B6" s="6"/>
      <c r="C6" s="6"/>
    </row>
    <row r="7" spans="1:10">
      <c r="A7" s="6"/>
      <c r="B7" s="6"/>
      <c r="C7" s="6"/>
    </row>
    <row r="8" spans="1:10" s="31" customFormat="1">
      <c r="C8" s="31" t="s">
        <v>920</v>
      </c>
    </row>
    <row r="9" spans="1:10">
      <c r="A9" s="6"/>
      <c r="B9" s="6"/>
      <c r="C9" s="6"/>
    </row>
    <row r="10" spans="1:10">
      <c r="A10" s="6"/>
      <c r="B10" s="6"/>
      <c r="C10" s="6"/>
    </row>
    <row r="11" spans="1:10">
      <c r="A11" s="6"/>
      <c r="B11" s="6"/>
      <c r="C11" s="6"/>
    </row>
    <row r="12" spans="1:10">
      <c r="A12" s="6"/>
      <c r="B12" s="6"/>
      <c r="C12" s="6"/>
    </row>
    <row r="13" spans="1:10">
      <c r="A13" s="6"/>
      <c r="B13" s="6"/>
      <c r="C13" s="6"/>
    </row>
    <row r="14" spans="1:10">
      <c r="A14" s="6"/>
      <c r="B14" s="6"/>
      <c r="C14" s="6"/>
    </row>
    <row r="15" spans="1:10">
      <c r="A15" s="6"/>
      <c r="B15" s="6"/>
      <c r="C15" s="6"/>
    </row>
    <row r="16" spans="1:10" s="31" customFormat="1">
      <c r="C16" s="31" t="s">
        <v>702</v>
      </c>
      <c r="H16" s="31" t="s">
        <v>889</v>
      </c>
    </row>
    <row r="17" spans="1:9">
      <c r="A17" s="6"/>
      <c r="B17" s="6">
        <v>1</v>
      </c>
      <c r="H17" t="s">
        <v>371</v>
      </c>
      <c r="I17" t="s">
        <v>369</v>
      </c>
    </row>
    <row r="18" spans="1:9">
      <c r="A18" s="6"/>
      <c r="B18" s="6"/>
    </row>
    <row r="19" spans="1:9">
      <c r="A19" s="6"/>
      <c r="B19" s="6"/>
    </row>
    <row r="20" spans="1:9">
      <c r="A20" s="6"/>
      <c r="B20" s="6"/>
    </row>
    <row r="21" spans="1:9">
      <c r="A21" s="6"/>
      <c r="B21" s="6"/>
    </row>
    <row r="22" spans="1:9" s="31" customFormat="1">
      <c r="C22" s="31" t="s">
        <v>704</v>
      </c>
    </row>
    <row r="24" spans="1:9" s="31" customFormat="1">
      <c r="C24" s="31" t="s">
        <v>716</v>
      </c>
    </row>
    <row r="25" spans="1:9">
      <c r="B25">
        <v>1</v>
      </c>
      <c r="F25" s="11"/>
      <c r="H25" t="s">
        <v>1391</v>
      </c>
      <c r="I25" s="11"/>
    </row>
    <row r="28" spans="1:9" s="31" customFormat="1">
      <c r="C28" s="31" t="s">
        <v>1389</v>
      </c>
      <c r="H28" s="31" t="s">
        <v>1390</v>
      </c>
    </row>
    <row r="34" spans="2:9" s="31" customFormat="1">
      <c r="C34" s="31" t="s">
        <v>665</v>
      </c>
      <c r="F34" s="32"/>
      <c r="G34" s="32"/>
      <c r="H34" s="32" t="s">
        <v>1388</v>
      </c>
    </row>
    <row r="35" spans="2:9">
      <c r="B35">
        <v>1</v>
      </c>
      <c r="D35" t="s">
        <v>235</v>
      </c>
      <c r="H35" t="s">
        <v>1392</v>
      </c>
      <c r="I35" t="s">
        <v>236</v>
      </c>
    </row>
    <row r="37" spans="2:9" s="31" customFormat="1">
      <c r="C37" s="31" t="s">
        <v>666</v>
      </c>
    </row>
    <row r="38" spans="2:9">
      <c r="B38">
        <v>1</v>
      </c>
      <c r="H38" t="s">
        <v>376</v>
      </c>
      <c r="I38" t="s">
        <v>369</v>
      </c>
    </row>
    <row r="41" spans="2:9" s="31" customFormat="1">
      <c r="C41" s="31" t="s">
        <v>720</v>
      </c>
      <c r="I41" s="32"/>
    </row>
    <row r="44" spans="2:9" s="31" customFormat="1">
      <c r="C44" s="31" t="s">
        <v>667</v>
      </c>
    </row>
    <row r="45" spans="2:9" s="6" customFormat="1"/>
    <row r="46" spans="2:9" s="6" customFormat="1"/>
    <row r="47" spans="2:9" s="6" customFormat="1"/>
    <row r="49" spans="2:10" s="31" customFormat="1">
      <c r="C49" s="32" t="s">
        <v>747</v>
      </c>
    </row>
    <row r="50" spans="2:10">
      <c r="B50">
        <v>1</v>
      </c>
      <c r="H50" s="11" t="s">
        <v>374</v>
      </c>
      <c r="I50" s="11" t="s">
        <v>369</v>
      </c>
      <c r="J50" t="s">
        <v>377</v>
      </c>
    </row>
    <row r="51" spans="2:10">
      <c r="B51">
        <v>1</v>
      </c>
      <c r="H51" s="11" t="s">
        <v>378</v>
      </c>
      <c r="I51" s="11" t="s">
        <v>387</v>
      </c>
      <c r="J51" s="11" t="s">
        <v>377</v>
      </c>
    </row>
    <row r="52" spans="2:10">
      <c r="B52">
        <v>1</v>
      </c>
      <c r="H52" s="11" t="s">
        <v>441</v>
      </c>
      <c r="I52" s="11" t="s">
        <v>387</v>
      </c>
      <c r="J52" s="11" t="s">
        <v>377</v>
      </c>
    </row>
    <row r="53" spans="2:10">
      <c r="B53">
        <v>1</v>
      </c>
      <c r="F53" t="s">
        <v>381</v>
      </c>
      <c r="G53" t="s">
        <v>382</v>
      </c>
      <c r="H53" t="s">
        <v>378</v>
      </c>
      <c r="I53" t="s">
        <v>379</v>
      </c>
      <c r="J53" t="s">
        <v>380</v>
      </c>
    </row>
    <row r="64" spans="2:10">
      <c r="B64">
        <f>SUM(B1:B63)</f>
        <v>8</v>
      </c>
    </row>
  </sheetData>
  <phoneticPr fontId="2" type="noConversion"/>
  <pageMargins left="0.7" right="0.7" top="0.75" bottom="0.75" header="0.3" footer="0.3"/>
  <pageSetup scale="79" fitToHeight="0" orientation="landscape" r:id="rId1"/>
  <headerFooter>
    <oddHeader>&amp;CRI BioBlitz 2013—Results
Narragansett (Canonchet Farm)&amp;R&amp;A
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selection activeCell="G13" sqref="G13"/>
    </sheetView>
  </sheetViews>
  <sheetFormatPr defaultRowHeight="12.75"/>
  <cols>
    <col min="6" max="7" width="20.42578125" style="11" customWidth="1"/>
  </cols>
  <sheetData>
    <row r="1" spans="1:10">
      <c r="D1" t="s">
        <v>705</v>
      </c>
      <c r="E1" t="s">
        <v>706</v>
      </c>
      <c r="F1" s="11" t="s">
        <v>717</v>
      </c>
      <c r="G1" s="11" t="s">
        <v>718</v>
      </c>
      <c r="H1" t="s">
        <v>710</v>
      </c>
      <c r="I1" t="s">
        <v>709</v>
      </c>
      <c r="J1" t="s">
        <v>711</v>
      </c>
    </row>
    <row r="2" spans="1:10">
      <c r="A2" s="10">
        <v>15</v>
      </c>
      <c r="F2"/>
      <c r="G2"/>
    </row>
    <row r="3" spans="1:10">
      <c r="C3">
        <v>1</v>
      </c>
      <c r="F3" s="46" t="s">
        <v>995</v>
      </c>
      <c r="G3" s="48" t="s">
        <v>996</v>
      </c>
    </row>
    <row r="4" spans="1:10">
      <c r="C4">
        <v>1</v>
      </c>
      <c r="F4" s="46" t="s">
        <v>997</v>
      </c>
      <c r="G4" s="48" t="s">
        <v>998</v>
      </c>
    </row>
    <row r="5" spans="1:10">
      <c r="C5">
        <v>1</v>
      </c>
      <c r="F5" s="46" t="s">
        <v>999</v>
      </c>
      <c r="G5" s="48" t="s">
        <v>1000</v>
      </c>
    </row>
    <row r="6" spans="1:10">
      <c r="C6">
        <v>1</v>
      </c>
      <c r="F6" s="46" t="s">
        <v>1001</v>
      </c>
      <c r="G6" s="48" t="s">
        <v>1002</v>
      </c>
    </row>
    <row r="7" spans="1:10">
      <c r="C7">
        <v>1</v>
      </c>
      <c r="F7" s="46" t="s">
        <v>1003</v>
      </c>
      <c r="G7" s="47" t="s">
        <v>1004</v>
      </c>
    </row>
    <row r="8" spans="1:10">
      <c r="C8">
        <v>1</v>
      </c>
      <c r="F8" s="46" t="s">
        <v>1005</v>
      </c>
      <c r="G8" s="48" t="s">
        <v>1006</v>
      </c>
    </row>
    <row r="9" spans="1:10">
      <c r="C9">
        <v>1</v>
      </c>
      <c r="F9" s="46" t="s">
        <v>1007</v>
      </c>
      <c r="G9" s="48" t="s">
        <v>1008</v>
      </c>
    </row>
    <row r="10" spans="1:10">
      <c r="C10">
        <v>1</v>
      </c>
      <c r="F10" s="46" t="s">
        <v>1009</v>
      </c>
      <c r="G10" s="48" t="s">
        <v>1010</v>
      </c>
    </row>
    <row r="11" spans="1:10">
      <c r="C11">
        <v>1</v>
      </c>
      <c r="F11" s="46" t="s">
        <v>1011</v>
      </c>
      <c r="G11" s="48" t="s">
        <v>1012</v>
      </c>
    </row>
    <row r="12" spans="1:10">
      <c r="C12">
        <v>1</v>
      </c>
      <c r="F12" s="46" t="s">
        <v>1013</v>
      </c>
      <c r="G12" s="49" t="s">
        <v>1014</v>
      </c>
    </row>
    <row r="13" spans="1:10">
      <c r="C13">
        <v>1</v>
      </c>
      <c r="F13" s="46" t="s">
        <v>1015</v>
      </c>
      <c r="G13" s="49" t="s">
        <v>1016</v>
      </c>
    </row>
    <row r="14" spans="1:10">
      <c r="C14">
        <v>1</v>
      </c>
      <c r="F14" s="46" t="s">
        <v>1017</v>
      </c>
      <c r="G14" s="48" t="s">
        <v>1018</v>
      </c>
    </row>
    <row r="15" spans="1:10">
      <c r="C15">
        <v>1</v>
      </c>
      <c r="F15" s="46" t="s">
        <v>1019</v>
      </c>
      <c r="G15" s="48" t="s">
        <v>1020</v>
      </c>
    </row>
    <row r="16" spans="1:10">
      <c r="C16">
        <v>1</v>
      </c>
      <c r="F16" s="46" t="s">
        <v>1021</v>
      </c>
      <c r="G16" s="48" t="s">
        <v>1022</v>
      </c>
    </row>
    <row r="17" spans="3:7">
      <c r="C17">
        <v>1</v>
      </c>
      <c r="F17" s="46" t="s">
        <v>1023</v>
      </c>
      <c r="G17" s="49" t="s">
        <v>1024</v>
      </c>
    </row>
    <row r="18" spans="3:7">
      <c r="C18">
        <f>SUM(C3:C17)</f>
        <v>15</v>
      </c>
    </row>
  </sheetData>
  <phoneticPr fontId="2" type="noConversion"/>
  <pageMargins left="0.7" right="0.7" top="0.75" bottom="0.75" header="0.3" footer="0.3"/>
  <pageSetup fitToHeight="0" orientation="landscape" r:id="rId1"/>
  <headerFooter>
    <oddHeader>&amp;CRI BioBlitz 2013—Results
Narragansett (Canonchet Farm)&amp;R&amp;A
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7"/>
  <sheetViews>
    <sheetView workbookViewId="0">
      <selection activeCell="B24" sqref="B24"/>
    </sheetView>
  </sheetViews>
  <sheetFormatPr defaultRowHeight="12.75"/>
  <cols>
    <col min="2" max="2" width="20.42578125" customWidth="1"/>
    <col min="3" max="3" width="18.85546875" customWidth="1"/>
    <col min="4" max="4" width="14" customWidth="1"/>
    <col min="5" max="5" width="19" customWidth="1"/>
    <col min="6" max="6" width="19.85546875" customWidth="1"/>
    <col min="7" max="7" width="19.140625" customWidth="1"/>
    <col min="8" max="8" width="12.5703125" customWidth="1"/>
  </cols>
  <sheetData>
    <row r="1" spans="1:16">
      <c r="A1" s="6"/>
      <c r="C1" t="s">
        <v>705</v>
      </c>
      <c r="D1" t="s">
        <v>706</v>
      </c>
      <c r="E1" t="s">
        <v>707</v>
      </c>
      <c r="F1" t="s">
        <v>708</v>
      </c>
      <c r="G1" t="s">
        <v>709</v>
      </c>
      <c r="H1" s="11" t="s">
        <v>710</v>
      </c>
      <c r="I1" t="s">
        <v>711</v>
      </c>
    </row>
    <row r="2" spans="1:16">
      <c r="A2" s="10">
        <f>B24</f>
        <v>152</v>
      </c>
      <c r="C2" s="17" t="s">
        <v>926</v>
      </c>
    </row>
    <row r="3" spans="1:16">
      <c r="C3" s="17"/>
    </row>
    <row r="4" spans="1:16">
      <c r="C4" s="18"/>
    </row>
    <row r="6" spans="1:16" ht="15.75">
      <c r="C6" s="52"/>
      <c r="D6" s="53"/>
      <c r="E6" s="54" t="s">
        <v>454</v>
      </c>
      <c r="F6" s="55" t="s">
        <v>455</v>
      </c>
      <c r="G6" s="56"/>
      <c r="H6" s="57"/>
      <c r="I6" s="57"/>
      <c r="J6" s="58" t="s">
        <v>456</v>
      </c>
      <c r="K6" s="57"/>
      <c r="L6" s="57"/>
      <c r="M6" s="57"/>
      <c r="N6" s="57"/>
      <c r="O6" s="57"/>
      <c r="P6" s="57"/>
    </row>
    <row r="7" spans="1:16" ht="15.75">
      <c r="C7" s="52"/>
      <c r="D7" s="53"/>
      <c r="E7" s="54" t="s">
        <v>457</v>
      </c>
      <c r="F7" s="55" t="s">
        <v>458</v>
      </c>
      <c r="G7" s="56"/>
      <c r="H7" s="57"/>
      <c r="I7" s="57"/>
      <c r="J7" s="57"/>
      <c r="K7" s="57"/>
      <c r="L7" s="57"/>
      <c r="M7" s="57"/>
      <c r="N7" s="57"/>
      <c r="O7" s="57"/>
      <c r="P7" s="57"/>
    </row>
    <row r="8" spans="1:16" ht="15.75">
      <c r="C8" s="52"/>
      <c r="D8" s="53"/>
      <c r="E8" s="54" t="s">
        <v>459</v>
      </c>
      <c r="F8" s="55" t="s">
        <v>460</v>
      </c>
      <c r="G8" s="56"/>
      <c r="H8" s="57"/>
      <c r="I8" s="57"/>
      <c r="J8" s="58" t="s">
        <v>461</v>
      </c>
      <c r="K8" s="57"/>
      <c r="L8" s="57"/>
      <c r="M8" s="57"/>
      <c r="N8" s="57"/>
      <c r="O8" s="57"/>
      <c r="P8" s="57"/>
    </row>
    <row r="9" spans="1:16" ht="15.75">
      <c r="B9">
        <v>106</v>
      </c>
      <c r="C9" s="59"/>
      <c r="D9" s="53"/>
      <c r="E9" s="60"/>
      <c r="F9" s="56"/>
      <c r="G9" s="56"/>
      <c r="H9" s="57"/>
      <c r="I9" s="57"/>
      <c r="J9" s="58"/>
      <c r="K9" s="58"/>
      <c r="L9" s="58"/>
      <c r="M9" s="58"/>
      <c r="N9" s="57"/>
      <c r="O9" s="57"/>
      <c r="P9" s="57" t="s">
        <v>462</v>
      </c>
    </row>
    <row r="10" spans="1:16" ht="15.75">
      <c r="C10" s="57"/>
      <c r="D10" s="61"/>
      <c r="E10" s="62" t="s">
        <v>463</v>
      </c>
      <c r="F10" s="56">
        <v>1</v>
      </c>
      <c r="G10" s="56">
        <v>2</v>
      </c>
      <c r="H10" s="57">
        <v>3</v>
      </c>
      <c r="I10" s="57">
        <v>4</v>
      </c>
      <c r="J10" s="57">
        <v>5</v>
      </c>
      <c r="K10" s="57">
        <v>6</v>
      </c>
      <c r="L10" s="57" t="s">
        <v>464</v>
      </c>
      <c r="M10" s="57" t="s">
        <v>465</v>
      </c>
      <c r="N10" s="57" t="s">
        <v>466</v>
      </c>
      <c r="O10" s="57" t="s">
        <v>467</v>
      </c>
      <c r="P10" s="57"/>
    </row>
    <row r="11" spans="1:16" ht="15.75">
      <c r="C11" s="59" t="s">
        <v>468</v>
      </c>
      <c r="D11" s="53" t="s">
        <v>469</v>
      </c>
      <c r="E11" s="60"/>
      <c r="F11" s="56" t="s">
        <v>470</v>
      </c>
      <c r="G11" s="56" t="s">
        <v>470</v>
      </c>
      <c r="H11" s="56" t="s">
        <v>470</v>
      </c>
      <c r="I11" s="56" t="s">
        <v>470</v>
      </c>
      <c r="J11" s="56" t="s">
        <v>470</v>
      </c>
      <c r="K11" s="57" t="s">
        <v>471</v>
      </c>
      <c r="L11" s="57"/>
      <c r="M11" s="57"/>
      <c r="N11" s="57"/>
      <c r="O11" s="57"/>
      <c r="P11" s="57"/>
    </row>
    <row r="12" spans="1:16" ht="15.75">
      <c r="D12" s="63"/>
      <c r="E12" s="64" t="s">
        <v>472</v>
      </c>
      <c r="F12" s="64"/>
      <c r="G12" s="64"/>
      <c r="H12" s="65"/>
      <c r="I12" s="65"/>
      <c r="J12" s="57"/>
      <c r="K12" s="57"/>
      <c r="L12" s="57"/>
      <c r="M12" s="57"/>
      <c r="N12" s="57"/>
      <c r="O12" s="57"/>
      <c r="P12" s="57"/>
    </row>
    <row r="13" spans="1:16" ht="15.75">
      <c r="D13" s="53"/>
      <c r="E13" s="66" t="s">
        <v>473</v>
      </c>
      <c r="F13" s="67"/>
      <c r="G13" s="67"/>
      <c r="H13" s="68"/>
      <c r="I13" s="68"/>
      <c r="J13" s="57"/>
      <c r="K13" s="57"/>
      <c r="L13" s="57"/>
      <c r="M13" s="57"/>
      <c r="N13" s="57"/>
      <c r="O13" s="57"/>
      <c r="P13" s="57"/>
    </row>
    <row r="14" spans="1:16" ht="15.75">
      <c r="D14" s="69">
        <v>6261</v>
      </c>
      <c r="E14" s="53" t="s">
        <v>474</v>
      </c>
      <c r="F14" s="61">
        <v>1</v>
      </c>
      <c r="G14" s="61">
        <v>1</v>
      </c>
      <c r="H14" s="70">
        <v>1</v>
      </c>
      <c r="I14" s="70"/>
      <c r="J14" s="57"/>
      <c r="K14" s="57"/>
      <c r="L14" s="57"/>
      <c r="M14" s="57"/>
      <c r="N14" s="57"/>
      <c r="O14" s="57"/>
      <c r="P14" s="57">
        <f t="shared" ref="P14:P30" si="0">SUM(F14:O14)</f>
        <v>3</v>
      </c>
    </row>
    <row r="15" spans="1:16" ht="15.75">
      <c r="D15" s="53">
        <v>6326</v>
      </c>
      <c r="E15" s="53" t="s">
        <v>475</v>
      </c>
      <c r="F15" s="61">
        <v>1</v>
      </c>
      <c r="G15" s="61"/>
      <c r="H15" s="70"/>
      <c r="I15" s="70"/>
      <c r="J15" s="57"/>
      <c r="K15" s="57"/>
      <c r="L15" s="57"/>
      <c r="M15" s="57"/>
      <c r="N15" s="57"/>
      <c r="O15" s="57"/>
      <c r="P15" s="57">
        <f t="shared" si="0"/>
        <v>1</v>
      </c>
    </row>
    <row r="16" spans="1:16" ht="15.75">
      <c r="D16" s="53">
        <v>6590</v>
      </c>
      <c r="E16" s="53" t="s">
        <v>476</v>
      </c>
      <c r="F16" s="61">
        <v>1</v>
      </c>
      <c r="G16" s="61"/>
      <c r="H16" s="70"/>
      <c r="I16" s="70"/>
      <c r="J16" s="57"/>
      <c r="K16" s="57"/>
      <c r="L16" s="57"/>
      <c r="M16" s="57"/>
      <c r="N16" s="57"/>
      <c r="O16" s="57"/>
      <c r="P16" s="57">
        <f t="shared" si="0"/>
        <v>1</v>
      </c>
    </row>
    <row r="17" spans="2:16" ht="15.75">
      <c r="D17" s="53">
        <v>6598</v>
      </c>
      <c r="E17" s="53" t="s">
        <v>477</v>
      </c>
      <c r="F17" s="61">
        <v>1</v>
      </c>
      <c r="G17" s="61">
        <v>1</v>
      </c>
      <c r="H17" s="70">
        <v>1</v>
      </c>
      <c r="I17" s="70"/>
      <c r="J17" s="57"/>
      <c r="K17" s="57"/>
      <c r="L17" s="57"/>
      <c r="M17" s="57"/>
      <c r="N17" s="57"/>
      <c r="O17" s="57"/>
      <c r="P17" s="57">
        <f t="shared" si="0"/>
        <v>3</v>
      </c>
    </row>
    <row r="18" spans="2:16" ht="15.75">
      <c r="D18" s="53">
        <v>6599</v>
      </c>
      <c r="E18" s="53" t="s">
        <v>478</v>
      </c>
      <c r="F18" s="61">
        <v>1</v>
      </c>
      <c r="G18" s="61">
        <v>1</v>
      </c>
      <c r="H18" s="70">
        <v>1</v>
      </c>
      <c r="I18" s="70"/>
      <c r="J18" s="57"/>
      <c r="K18" s="57"/>
      <c r="L18" s="57"/>
      <c r="M18" s="57"/>
      <c r="N18" s="57"/>
      <c r="O18" s="57"/>
      <c r="P18" s="57">
        <f t="shared" si="0"/>
        <v>3</v>
      </c>
    </row>
    <row r="19" spans="2:16" ht="15.75">
      <c r="D19" s="53">
        <v>6620</v>
      </c>
      <c r="E19" s="53" t="s">
        <v>479</v>
      </c>
      <c r="F19" s="61">
        <v>1</v>
      </c>
      <c r="G19" s="61"/>
      <c r="H19" s="70"/>
      <c r="I19" s="70"/>
      <c r="J19" s="57"/>
      <c r="K19" s="57"/>
      <c r="L19" s="57"/>
      <c r="M19" s="57"/>
      <c r="N19" s="57"/>
      <c r="O19" s="57"/>
      <c r="P19" s="57">
        <f t="shared" si="0"/>
        <v>1</v>
      </c>
    </row>
    <row r="20" spans="2:16" ht="15.75">
      <c r="D20" s="53">
        <v>6654</v>
      </c>
      <c r="E20" s="53" t="s">
        <v>480</v>
      </c>
      <c r="F20" s="61">
        <v>1</v>
      </c>
      <c r="G20" s="61"/>
      <c r="H20" s="70">
        <v>1</v>
      </c>
      <c r="I20" s="70"/>
      <c r="J20" s="57"/>
      <c r="K20" s="57"/>
      <c r="L20" s="57"/>
      <c r="M20" s="57"/>
      <c r="N20" s="57"/>
      <c r="O20" s="57"/>
      <c r="P20" s="57">
        <f t="shared" si="0"/>
        <v>2</v>
      </c>
    </row>
    <row r="21" spans="2:16" ht="15.75">
      <c r="D21" s="53">
        <v>6667</v>
      </c>
      <c r="E21" s="53" t="s">
        <v>481</v>
      </c>
      <c r="F21" s="61" t="s">
        <v>482</v>
      </c>
      <c r="G21" s="61"/>
      <c r="H21" s="70"/>
      <c r="I21" s="70">
        <v>1</v>
      </c>
      <c r="J21" s="57">
        <v>1</v>
      </c>
      <c r="K21" s="57">
        <v>1</v>
      </c>
      <c r="L21" s="57"/>
      <c r="M21" s="57"/>
      <c r="N21" s="57"/>
      <c r="O21" s="57"/>
      <c r="P21" s="57">
        <f t="shared" si="0"/>
        <v>3</v>
      </c>
    </row>
    <row r="22" spans="2:16" ht="15.75">
      <c r="D22" s="53">
        <v>6677</v>
      </c>
      <c r="E22" s="53" t="s">
        <v>483</v>
      </c>
      <c r="F22" s="61"/>
      <c r="G22" s="61">
        <v>1</v>
      </c>
      <c r="H22" s="70"/>
      <c r="I22" s="70"/>
      <c r="J22" s="57"/>
      <c r="K22" s="57"/>
      <c r="L22" s="57"/>
      <c r="M22" s="57"/>
      <c r="N22" s="57"/>
      <c r="O22" s="57"/>
      <c r="P22" s="57">
        <f t="shared" si="0"/>
        <v>1</v>
      </c>
    </row>
    <row r="23" spans="2:16" ht="15.75">
      <c r="B23">
        <v>46</v>
      </c>
      <c r="D23" s="53">
        <v>6763</v>
      </c>
      <c r="E23" s="53" t="s">
        <v>484</v>
      </c>
      <c r="F23" s="61"/>
      <c r="G23" s="61"/>
      <c r="H23" s="70"/>
      <c r="I23" s="70">
        <v>1</v>
      </c>
      <c r="J23" s="57"/>
      <c r="K23" s="57">
        <v>1</v>
      </c>
      <c r="L23" s="57"/>
      <c r="M23" s="57"/>
      <c r="N23" s="57"/>
      <c r="O23" s="57"/>
      <c r="P23" s="57">
        <f t="shared" si="0"/>
        <v>2</v>
      </c>
    </row>
    <row r="24" spans="2:16" ht="15.75">
      <c r="B24">
        <f>SUM(B3:B23)</f>
        <v>152</v>
      </c>
      <c r="D24" s="53">
        <v>6796</v>
      </c>
      <c r="E24" s="53" t="s">
        <v>485</v>
      </c>
      <c r="F24" s="61">
        <v>1</v>
      </c>
      <c r="G24" s="61">
        <v>1</v>
      </c>
      <c r="H24" s="70">
        <v>1</v>
      </c>
      <c r="I24" s="70"/>
      <c r="J24" s="57"/>
      <c r="K24" s="57"/>
      <c r="L24" s="57"/>
      <c r="M24" s="57"/>
      <c r="N24" s="57"/>
      <c r="O24" s="57"/>
      <c r="P24" s="57">
        <f t="shared" si="0"/>
        <v>3</v>
      </c>
    </row>
    <row r="25" spans="2:16" ht="15.75">
      <c r="D25" s="53">
        <v>6825</v>
      </c>
      <c r="E25" s="53" t="s">
        <v>486</v>
      </c>
      <c r="F25" s="61">
        <v>1</v>
      </c>
      <c r="G25" s="61">
        <v>1</v>
      </c>
      <c r="H25" s="70">
        <v>1</v>
      </c>
      <c r="I25" s="70"/>
      <c r="J25" s="71"/>
      <c r="K25" s="71"/>
      <c r="L25" s="71"/>
      <c r="M25" s="71"/>
      <c r="N25" s="71"/>
      <c r="O25" s="71"/>
      <c r="P25" s="57">
        <f t="shared" si="0"/>
        <v>3</v>
      </c>
    </row>
    <row r="26" spans="2:16" ht="15.75">
      <c r="D26" s="53">
        <v>6885</v>
      </c>
      <c r="E26" s="53" t="s">
        <v>487</v>
      </c>
      <c r="F26" s="61">
        <v>1</v>
      </c>
      <c r="G26" s="61"/>
      <c r="H26" s="70"/>
      <c r="I26" s="70"/>
      <c r="J26" s="57"/>
      <c r="K26" s="57"/>
      <c r="L26" s="57"/>
      <c r="M26" s="57"/>
      <c r="N26" s="57"/>
      <c r="O26" s="57"/>
      <c r="P26" s="57">
        <f t="shared" si="0"/>
        <v>1</v>
      </c>
    </row>
    <row r="27" spans="2:16" ht="15.75">
      <c r="D27" s="53">
        <v>6941</v>
      </c>
      <c r="E27" s="53" t="s">
        <v>488</v>
      </c>
      <c r="F27" s="61"/>
      <c r="G27" s="61"/>
      <c r="H27" s="70"/>
      <c r="I27" s="70">
        <v>1</v>
      </c>
      <c r="J27" s="57"/>
      <c r="K27" s="57"/>
      <c r="L27" s="57"/>
      <c r="M27" s="57"/>
      <c r="N27" s="57"/>
      <c r="O27" s="57"/>
      <c r="P27" s="57">
        <f t="shared" si="0"/>
        <v>1</v>
      </c>
    </row>
    <row r="28" spans="2:16" ht="15.75">
      <c r="D28" s="53">
        <v>6963</v>
      </c>
      <c r="E28" s="53" t="s">
        <v>489</v>
      </c>
      <c r="F28" s="61"/>
      <c r="G28" s="61">
        <v>1</v>
      </c>
      <c r="H28" s="70"/>
      <c r="I28" s="70"/>
      <c r="J28" s="57">
        <v>1</v>
      </c>
      <c r="K28" s="57"/>
      <c r="L28" s="57"/>
      <c r="M28" s="57"/>
      <c r="N28" s="57"/>
      <c r="O28" s="57"/>
      <c r="P28" s="57">
        <f t="shared" si="0"/>
        <v>2</v>
      </c>
    </row>
    <row r="29" spans="2:16" ht="15.75">
      <c r="D29" s="53">
        <v>6964</v>
      </c>
      <c r="E29" s="53" t="s">
        <v>490</v>
      </c>
      <c r="F29" s="61">
        <v>1</v>
      </c>
      <c r="G29" s="61">
        <v>1</v>
      </c>
      <c r="H29" s="70"/>
      <c r="I29" s="70"/>
      <c r="J29" s="57">
        <v>1</v>
      </c>
      <c r="K29" s="57">
        <v>1</v>
      </c>
      <c r="L29" s="57"/>
      <c r="M29" s="57"/>
      <c r="N29" s="57"/>
      <c r="O29" s="57"/>
      <c r="P29" s="57">
        <f t="shared" si="0"/>
        <v>4</v>
      </c>
    </row>
    <row r="30" spans="2:16" ht="15.75">
      <c r="D30" s="53">
        <v>6966</v>
      </c>
      <c r="E30" s="53" t="s">
        <v>491</v>
      </c>
      <c r="F30" s="61">
        <v>1</v>
      </c>
      <c r="G30" s="61">
        <v>1</v>
      </c>
      <c r="H30" s="70">
        <v>1</v>
      </c>
      <c r="I30" s="70"/>
      <c r="J30" s="57"/>
      <c r="K30" s="57"/>
      <c r="L30" s="57"/>
      <c r="M30" s="57"/>
      <c r="N30" s="57"/>
      <c r="O30" s="57"/>
      <c r="P30" s="57">
        <f t="shared" si="0"/>
        <v>3</v>
      </c>
    </row>
    <row r="31" spans="2:16" ht="15.75">
      <c r="D31" s="53"/>
      <c r="E31" s="72" t="s">
        <v>492</v>
      </c>
      <c r="F31" s="67"/>
      <c r="G31" s="67"/>
      <c r="H31" s="68"/>
      <c r="I31" s="68"/>
      <c r="J31" s="57"/>
      <c r="K31" s="57"/>
      <c r="L31" s="57"/>
      <c r="M31" s="57"/>
      <c r="N31" s="57"/>
      <c r="O31" s="57"/>
      <c r="P31" s="57"/>
    </row>
    <row r="32" spans="2:16" ht="15.75">
      <c r="D32" s="53">
        <v>7053</v>
      </c>
      <c r="E32" s="53" t="s">
        <v>493</v>
      </c>
      <c r="F32" s="61"/>
      <c r="G32" s="61"/>
      <c r="H32" s="70"/>
      <c r="I32" s="70"/>
      <c r="J32" s="57"/>
      <c r="K32" s="57">
        <v>1</v>
      </c>
      <c r="L32" s="57"/>
      <c r="M32" s="57"/>
      <c r="N32" s="57"/>
      <c r="O32" s="57"/>
      <c r="P32" s="57">
        <f>SUM(F32:O32)</f>
        <v>1</v>
      </c>
    </row>
    <row r="33" spans="4:16" ht="15.75">
      <c r="D33" s="53">
        <v>7071</v>
      </c>
      <c r="E33" s="53" t="s">
        <v>494</v>
      </c>
      <c r="F33" s="61"/>
      <c r="G33" s="61"/>
      <c r="H33" s="70"/>
      <c r="I33" s="70">
        <v>1</v>
      </c>
      <c r="J33" s="57"/>
      <c r="K33" s="57"/>
      <c r="L33" s="57"/>
      <c r="M33" s="57"/>
      <c r="N33" s="57"/>
      <c r="O33" s="57"/>
      <c r="P33" s="57">
        <f>SUM(F33:O33)</f>
        <v>1</v>
      </c>
    </row>
    <row r="34" spans="4:16" ht="15.75">
      <c r="D34" s="53"/>
      <c r="E34" s="72" t="s">
        <v>495</v>
      </c>
      <c r="F34" s="67"/>
      <c r="G34" s="67"/>
      <c r="H34" s="68"/>
      <c r="I34" s="68"/>
      <c r="J34" s="57"/>
      <c r="K34" s="57"/>
      <c r="L34" s="57"/>
      <c r="M34" s="57"/>
      <c r="N34" s="57"/>
      <c r="O34" s="57"/>
      <c r="P34" s="57"/>
    </row>
    <row r="35" spans="4:16" ht="15.75">
      <c r="D35" s="53">
        <v>7126</v>
      </c>
      <c r="E35" s="53" t="s">
        <v>496</v>
      </c>
      <c r="F35" s="61"/>
      <c r="G35" s="61"/>
      <c r="H35" s="70">
        <v>1</v>
      </c>
      <c r="I35" s="70"/>
      <c r="J35" s="57"/>
      <c r="K35" s="57"/>
      <c r="L35" s="57"/>
      <c r="M35" s="57"/>
      <c r="N35" s="57"/>
      <c r="O35" s="57"/>
      <c r="P35" s="57">
        <f>SUM(F35:O35)</f>
        <v>1</v>
      </c>
    </row>
    <row r="36" spans="4:16" ht="15.75">
      <c r="D36" s="53"/>
      <c r="E36" s="72" t="s">
        <v>497</v>
      </c>
      <c r="F36" s="67"/>
      <c r="G36" s="67"/>
      <c r="H36" s="68"/>
      <c r="I36" s="68"/>
      <c r="J36" s="57"/>
      <c r="K36" s="57"/>
      <c r="L36" s="57"/>
      <c r="M36" s="57"/>
      <c r="N36" s="57"/>
      <c r="O36" s="57"/>
      <c r="P36" s="57"/>
    </row>
    <row r="37" spans="4:16" ht="15.75">
      <c r="D37" s="53">
        <v>7292</v>
      </c>
      <c r="E37" s="53" t="s">
        <v>498</v>
      </c>
      <c r="F37" s="61"/>
      <c r="G37" s="61"/>
      <c r="H37" s="70"/>
      <c r="I37" s="70">
        <v>1</v>
      </c>
      <c r="J37" s="57"/>
      <c r="K37" s="57"/>
      <c r="L37" s="57"/>
      <c r="M37" s="57"/>
      <c r="N37" s="57"/>
      <c r="O37" s="57"/>
      <c r="P37" s="57">
        <f>SUM(F37:O37)</f>
        <v>1</v>
      </c>
    </row>
    <row r="38" spans="4:16" ht="15.75">
      <c r="D38" s="53">
        <v>7416</v>
      </c>
      <c r="E38" s="53" t="s">
        <v>499</v>
      </c>
      <c r="F38" s="61"/>
      <c r="G38" s="61"/>
      <c r="H38" s="70"/>
      <c r="I38" s="70"/>
      <c r="J38" s="57">
        <v>1</v>
      </c>
      <c r="K38" s="57"/>
      <c r="L38" s="57"/>
      <c r="M38" s="57"/>
      <c r="N38" s="57"/>
      <c r="O38" s="57"/>
      <c r="P38" s="57">
        <f>SUM(F38:O38)</f>
        <v>1</v>
      </c>
    </row>
    <row r="39" spans="4:16" ht="15.75">
      <c r="D39" s="53">
        <v>7436</v>
      </c>
      <c r="E39" s="53" t="s">
        <v>500</v>
      </c>
      <c r="F39" s="61"/>
      <c r="G39" s="61"/>
      <c r="H39" s="70"/>
      <c r="I39" s="70"/>
      <c r="J39" s="57"/>
      <c r="K39" s="57"/>
      <c r="L39" s="57"/>
      <c r="M39" s="57"/>
      <c r="N39" s="57"/>
      <c r="O39" s="57">
        <v>1</v>
      </c>
      <c r="P39" s="57">
        <f>SUM(F39:O39)</f>
        <v>1</v>
      </c>
    </row>
    <row r="40" spans="4:16" ht="15.75">
      <c r="D40" s="53">
        <v>7625</v>
      </c>
      <c r="E40" s="53" t="s">
        <v>501</v>
      </c>
      <c r="F40" s="61">
        <v>1</v>
      </c>
      <c r="G40" s="61">
        <v>1</v>
      </c>
      <c r="H40" s="70">
        <v>1</v>
      </c>
      <c r="I40" s="70">
        <v>1</v>
      </c>
      <c r="J40" s="57">
        <v>1</v>
      </c>
      <c r="K40" s="57">
        <v>1</v>
      </c>
      <c r="L40" s="57"/>
      <c r="M40" s="57"/>
      <c r="N40" s="57"/>
      <c r="O40" s="57"/>
      <c r="P40" s="57">
        <f>SUM(F40:O40)</f>
        <v>6</v>
      </c>
    </row>
    <row r="41" spans="4:16" ht="15.75">
      <c r="D41" s="53"/>
      <c r="E41" s="73" t="s">
        <v>502</v>
      </c>
      <c r="F41" s="61"/>
      <c r="G41" s="61"/>
      <c r="H41" s="70"/>
      <c r="I41" s="70"/>
      <c r="J41" s="57"/>
      <c r="K41" s="57"/>
      <c r="L41" s="57"/>
      <c r="M41" s="57"/>
      <c r="N41" s="57"/>
      <c r="O41" s="57"/>
      <c r="P41" s="57"/>
    </row>
    <row r="42" spans="4:16" ht="15.75">
      <c r="D42" s="53"/>
      <c r="E42" s="53" t="s">
        <v>503</v>
      </c>
      <c r="F42" s="61"/>
      <c r="G42" s="61"/>
      <c r="H42" s="70"/>
      <c r="I42" s="70"/>
      <c r="J42" s="57"/>
      <c r="K42" s="57"/>
      <c r="L42" s="57"/>
      <c r="M42" s="57"/>
      <c r="N42" s="57"/>
      <c r="O42" s="57">
        <v>1</v>
      </c>
      <c r="P42" s="57">
        <f>SUM(F42:O42)</f>
        <v>1</v>
      </c>
    </row>
    <row r="43" spans="4:16" ht="15.75">
      <c r="D43" s="53"/>
      <c r="E43" s="67" t="s">
        <v>504</v>
      </c>
      <c r="F43" s="67"/>
      <c r="G43" s="67"/>
      <c r="H43" s="68"/>
      <c r="I43" s="68"/>
      <c r="J43" s="57"/>
      <c r="K43" s="57"/>
      <c r="L43" s="57"/>
      <c r="M43" s="57"/>
      <c r="N43" s="57"/>
      <c r="O43" s="57"/>
      <c r="P43" s="57"/>
    </row>
    <row r="44" spans="4:16" ht="15.75">
      <c r="D44" s="53">
        <v>7825</v>
      </c>
      <c r="E44" s="53" t="s">
        <v>505</v>
      </c>
      <c r="F44" s="61"/>
      <c r="G44" s="61"/>
      <c r="H44" s="70"/>
      <c r="I44" s="70"/>
      <c r="J44" s="57">
        <v>1</v>
      </c>
      <c r="K44" s="57"/>
      <c r="L44" s="57"/>
      <c r="M44" s="57"/>
      <c r="N44" s="57"/>
      <c r="O44" s="57"/>
      <c r="P44" s="57">
        <f>SUM(F44:O44)</f>
        <v>1</v>
      </c>
    </row>
    <row r="45" spans="4:16" ht="15.75">
      <c r="D45" s="74">
        <v>7853</v>
      </c>
      <c r="E45" s="74" t="s">
        <v>506</v>
      </c>
      <c r="F45" s="61"/>
      <c r="G45" s="61"/>
      <c r="H45" s="70"/>
      <c r="I45" s="70"/>
      <c r="J45" s="57"/>
      <c r="K45" s="57"/>
      <c r="L45" s="57"/>
      <c r="M45" s="57"/>
      <c r="N45" s="57">
        <v>1</v>
      </c>
      <c r="O45" s="57"/>
      <c r="P45" s="57">
        <f>SUM(F45:O45)</f>
        <v>1</v>
      </c>
    </row>
    <row r="46" spans="4:16" ht="15.75">
      <c r="D46" s="74">
        <v>7870</v>
      </c>
      <c r="E46" s="74" t="s">
        <v>507</v>
      </c>
      <c r="F46" s="61"/>
      <c r="G46" s="61"/>
      <c r="H46" s="70"/>
      <c r="I46" s="70"/>
      <c r="J46" s="75">
        <v>1</v>
      </c>
      <c r="N46" s="75"/>
      <c r="O46" s="57"/>
      <c r="P46" s="57">
        <f>SUM(F46:O46)</f>
        <v>1</v>
      </c>
    </row>
    <row r="47" spans="4:16" ht="15.75">
      <c r="D47" s="53">
        <v>7873</v>
      </c>
      <c r="E47" s="53" t="s">
        <v>508</v>
      </c>
      <c r="F47" s="61"/>
      <c r="G47" s="61"/>
      <c r="H47" s="70"/>
      <c r="I47" s="70"/>
      <c r="J47" s="75"/>
      <c r="N47" s="75">
        <v>1</v>
      </c>
      <c r="O47" s="57"/>
      <c r="P47" s="57">
        <v>1</v>
      </c>
    </row>
    <row r="48" spans="4:16" ht="15.75">
      <c r="D48" s="53">
        <v>7886</v>
      </c>
      <c r="E48" s="53" t="s">
        <v>509</v>
      </c>
      <c r="F48" s="61"/>
      <c r="G48" s="61"/>
      <c r="H48" s="70"/>
      <c r="I48" s="70">
        <v>1</v>
      </c>
      <c r="J48" s="57">
        <v>1</v>
      </c>
      <c r="K48" s="57"/>
      <c r="L48" s="57"/>
      <c r="M48" s="57"/>
      <c r="N48" s="57"/>
      <c r="O48" s="57"/>
      <c r="P48" s="57">
        <f>SUM(F48:O48)</f>
        <v>2</v>
      </c>
    </row>
    <row r="49" spans="3:16" ht="15.75">
      <c r="D49" s="53"/>
      <c r="E49" s="67" t="s">
        <v>510</v>
      </c>
      <c r="F49" s="67"/>
      <c r="G49" s="67"/>
      <c r="H49" s="68"/>
      <c r="I49" s="68"/>
      <c r="J49" s="57"/>
      <c r="K49" s="57"/>
      <c r="L49" s="57"/>
      <c r="M49" s="57"/>
      <c r="N49" s="57"/>
      <c r="O49" s="57"/>
      <c r="P49" s="57"/>
    </row>
    <row r="50" spans="3:16" ht="15.75">
      <c r="C50" s="76">
        <v>930010</v>
      </c>
      <c r="D50" s="53">
        <v>7917</v>
      </c>
      <c r="E50" s="53" t="s">
        <v>511</v>
      </c>
      <c r="F50" s="61">
        <v>1</v>
      </c>
      <c r="G50" s="61"/>
      <c r="H50" s="70"/>
      <c r="I50" s="70"/>
      <c r="J50" s="57"/>
      <c r="K50" s="57"/>
      <c r="L50" s="57"/>
      <c r="M50" s="57"/>
      <c r="N50" s="57"/>
      <c r="O50" s="57"/>
      <c r="P50" s="57">
        <f t="shared" ref="P50:P56" si="1">SUM(F50:O50)</f>
        <v>1</v>
      </c>
    </row>
    <row r="51" spans="3:16" ht="15.75">
      <c r="C51" s="76">
        <v>930046</v>
      </c>
      <c r="D51" s="53">
        <v>7915</v>
      </c>
      <c r="E51" s="53" t="s">
        <v>512</v>
      </c>
      <c r="F51" s="61">
        <v>1</v>
      </c>
      <c r="G51" s="61">
        <v>1</v>
      </c>
      <c r="H51" s="70">
        <v>1</v>
      </c>
      <c r="I51" s="70"/>
      <c r="J51" s="57"/>
      <c r="K51" s="57"/>
      <c r="L51" s="57"/>
      <c r="M51" s="57"/>
      <c r="N51" s="57"/>
      <c r="O51" s="57"/>
      <c r="P51" s="57">
        <f t="shared" si="1"/>
        <v>3</v>
      </c>
    </row>
    <row r="52" spans="3:16" ht="15.75">
      <c r="C52" s="76">
        <v>930082</v>
      </c>
      <c r="D52" s="53">
        <v>7990</v>
      </c>
      <c r="E52" s="53" t="s">
        <v>513</v>
      </c>
      <c r="F52" s="61"/>
      <c r="G52" s="61">
        <v>1</v>
      </c>
      <c r="H52" s="70"/>
      <c r="I52" s="70"/>
      <c r="J52" s="57"/>
      <c r="K52" s="57"/>
      <c r="L52" s="57"/>
      <c r="M52" s="57"/>
      <c r="N52" s="57"/>
      <c r="O52" s="57"/>
      <c r="P52" s="57">
        <f t="shared" si="1"/>
        <v>1</v>
      </c>
    </row>
    <row r="53" spans="3:16" ht="15.75">
      <c r="C53" s="76">
        <v>930086</v>
      </c>
      <c r="D53" s="53">
        <v>7994</v>
      </c>
      <c r="E53" s="53" t="s">
        <v>514</v>
      </c>
      <c r="F53" s="61">
        <v>1</v>
      </c>
      <c r="G53" s="61"/>
      <c r="H53" s="70">
        <v>1</v>
      </c>
      <c r="I53" s="70"/>
      <c r="J53" s="57"/>
      <c r="K53" s="57"/>
      <c r="L53" s="57"/>
      <c r="M53" s="57"/>
      <c r="N53" s="57"/>
      <c r="O53" s="57"/>
      <c r="P53" s="57">
        <f t="shared" si="1"/>
        <v>2</v>
      </c>
    </row>
    <row r="54" spans="3:16" ht="15.75">
      <c r="C54" s="76">
        <v>930100</v>
      </c>
      <c r="D54" s="53">
        <v>8007</v>
      </c>
      <c r="E54" s="53" t="s">
        <v>515</v>
      </c>
      <c r="F54" s="61"/>
      <c r="G54" s="61">
        <v>1</v>
      </c>
      <c r="H54" s="70"/>
      <c r="I54" s="70"/>
      <c r="J54" s="57"/>
      <c r="K54" s="57"/>
      <c r="L54" s="57"/>
      <c r="M54" s="57"/>
      <c r="N54" s="57"/>
      <c r="O54" s="57"/>
      <c r="P54" s="57">
        <f t="shared" si="1"/>
        <v>1</v>
      </c>
    </row>
    <row r="55" spans="3:16" ht="15.75">
      <c r="C55" s="76">
        <v>930104</v>
      </c>
      <c r="D55" s="53">
        <v>8011</v>
      </c>
      <c r="E55" s="53" t="s">
        <v>516</v>
      </c>
      <c r="F55" s="61"/>
      <c r="G55" s="61">
        <v>1</v>
      </c>
      <c r="H55" s="70"/>
      <c r="I55" s="70"/>
      <c r="J55" s="57"/>
      <c r="K55" s="57"/>
      <c r="L55" s="57"/>
      <c r="M55" s="57"/>
      <c r="N55" s="57"/>
      <c r="O55" s="57"/>
      <c r="P55" s="57">
        <f t="shared" si="1"/>
        <v>1</v>
      </c>
    </row>
    <row r="56" spans="3:16" ht="15.75">
      <c r="C56" s="76">
        <v>930128</v>
      </c>
      <c r="D56" s="53">
        <v>7952</v>
      </c>
      <c r="E56" s="53" t="s">
        <v>517</v>
      </c>
      <c r="F56" s="61">
        <v>1</v>
      </c>
      <c r="G56" s="61">
        <v>1</v>
      </c>
      <c r="H56" s="70">
        <v>1</v>
      </c>
      <c r="I56" s="70"/>
      <c r="J56" s="57"/>
      <c r="K56" s="57"/>
      <c r="L56" s="57"/>
      <c r="M56" s="57"/>
      <c r="N56" s="57"/>
      <c r="O56" s="57"/>
      <c r="P56" s="57">
        <f t="shared" si="1"/>
        <v>3</v>
      </c>
    </row>
    <row r="57" spans="3:16" ht="15.75">
      <c r="C57" s="76"/>
      <c r="D57" s="53"/>
      <c r="E57" s="67" t="s">
        <v>518</v>
      </c>
      <c r="F57" s="67"/>
      <c r="G57" s="67"/>
      <c r="H57" s="68"/>
      <c r="I57" s="68"/>
      <c r="J57" s="57"/>
      <c r="K57" s="57"/>
      <c r="L57" s="57"/>
      <c r="M57" s="57"/>
      <c r="N57" s="57"/>
      <c r="O57" s="57"/>
      <c r="P57" s="57"/>
    </row>
    <row r="58" spans="3:16" ht="15.75">
      <c r="C58" s="76"/>
      <c r="D58" s="53"/>
      <c r="E58" s="72" t="s">
        <v>519</v>
      </c>
      <c r="F58" s="67"/>
      <c r="G58" s="67"/>
      <c r="H58" s="68"/>
      <c r="I58" s="68"/>
      <c r="J58" s="57"/>
      <c r="K58" s="57"/>
      <c r="L58" s="57"/>
      <c r="M58" s="57"/>
      <c r="N58" s="57"/>
      <c r="O58" s="57"/>
      <c r="P58" s="57"/>
    </row>
    <row r="59" spans="3:16" ht="15.75">
      <c r="C59" s="77">
        <v>930141</v>
      </c>
      <c r="D59" s="74">
        <v>8318</v>
      </c>
      <c r="E59" s="74" t="s">
        <v>520</v>
      </c>
      <c r="F59" s="61"/>
      <c r="G59" s="61"/>
      <c r="H59" s="70"/>
      <c r="I59" s="70"/>
      <c r="J59" s="57"/>
      <c r="K59" s="57"/>
      <c r="L59" s="57"/>
      <c r="M59" s="57"/>
      <c r="N59" s="57"/>
      <c r="O59" s="57">
        <v>1</v>
      </c>
      <c r="P59" s="57">
        <f>SUM(F59:O59)</f>
        <v>1</v>
      </c>
    </row>
    <row r="60" spans="3:16" ht="15.75">
      <c r="C60" s="77"/>
      <c r="D60" s="74"/>
      <c r="E60" s="78" t="s">
        <v>521</v>
      </c>
      <c r="F60" s="67"/>
      <c r="G60" s="67"/>
      <c r="H60" s="68"/>
      <c r="I60" s="68"/>
      <c r="J60" s="57"/>
      <c r="K60" s="57"/>
      <c r="L60" s="57"/>
      <c r="M60" s="57"/>
      <c r="N60" s="57"/>
      <c r="O60" s="57"/>
      <c r="P60" s="57"/>
    </row>
    <row r="61" spans="3:16" ht="15.75">
      <c r="C61" s="77">
        <v>930278</v>
      </c>
      <c r="D61" s="74">
        <v>8169</v>
      </c>
      <c r="E61" s="74" t="s">
        <v>522</v>
      </c>
      <c r="F61" s="61">
        <v>1</v>
      </c>
      <c r="G61" s="61"/>
      <c r="H61" s="70"/>
      <c r="I61" s="70"/>
      <c r="J61" s="57">
        <v>1</v>
      </c>
      <c r="K61" s="57"/>
      <c r="L61" s="57"/>
      <c r="M61" s="57"/>
      <c r="N61" s="57"/>
      <c r="O61" s="57"/>
      <c r="P61" s="57">
        <f t="shared" ref="P61:P67" si="2">SUM(F61:O61)</f>
        <v>2</v>
      </c>
    </row>
    <row r="62" spans="3:16" ht="15.75">
      <c r="C62" s="77">
        <v>930299</v>
      </c>
      <c r="D62" s="74">
        <v>8121</v>
      </c>
      <c r="E62" s="74" t="s">
        <v>523</v>
      </c>
      <c r="F62" s="61">
        <v>1</v>
      </c>
      <c r="G62" s="61"/>
      <c r="H62" s="70"/>
      <c r="I62" s="70">
        <v>1</v>
      </c>
      <c r="J62" s="57">
        <v>1</v>
      </c>
      <c r="K62" s="57"/>
      <c r="L62" s="57"/>
      <c r="M62" s="57"/>
      <c r="N62" s="57"/>
      <c r="O62" s="57"/>
      <c r="P62" s="57">
        <f t="shared" si="2"/>
        <v>3</v>
      </c>
    </row>
    <row r="63" spans="3:16" ht="15.75">
      <c r="C63" s="77">
        <v>930309</v>
      </c>
      <c r="D63" s="74">
        <v>8134</v>
      </c>
      <c r="E63" s="74" t="s">
        <v>524</v>
      </c>
      <c r="F63" s="61">
        <v>1</v>
      </c>
      <c r="G63" s="61">
        <v>1</v>
      </c>
      <c r="H63" s="70">
        <v>1</v>
      </c>
      <c r="I63" s="70"/>
      <c r="J63" s="57"/>
      <c r="K63" s="57"/>
      <c r="L63" s="57"/>
      <c r="M63" s="57"/>
      <c r="N63" s="57"/>
      <c r="O63" s="57"/>
      <c r="P63" s="57">
        <f t="shared" si="2"/>
        <v>3</v>
      </c>
    </row>
    <row r="64" spans="3:16" ht="15.75">
      <c r="C64" s="77">
        <v>930311</v>
      </c>
      <c r="D64" s="74">
        <v>8133</v>
      </c>
      <c r="E64" s="74" t="s">
        <v>525</v>
      </c>
      <c r="F64" s="61">
        <v>1</v>
      </c>
      <c r="G64" s="61">
        <v>1</v>
      </c>
      <c r="H64" s="70"/>
      <c r="I64" s="70">
        <v>1</v>
      </c>
      <c r="J64" s="57"/>
      <c r="K64" s="57"/>
      <c r="L64" s="57"/>
      <c r="M64" s="57"/>
      <c r="N64" s="57"/>
      <c r="O64" s="57"/>
      <c r="P64" s="57">
        <f t="shared" si="2"/>
        <v>3</v>
      </c>
    </row>
    <row r="65" spans="3:16" ht="15.75">
      <c r="C65" s="77">
        <v>930316</v>
      </c>
      <c r="D65" s="74">
        <v>8137</v>
      </c>
      <c r="E65" s="74" t="s">
        <v>526</v>
      </c>
      <c r="F65" s="61"/>
      <c r="G65" s="61"/>
      <c r="H65" s="70"/>
      <c r="I65" s="70"/>
      <c r="J65" s="57">
        <v>1</v>
      </c>
      <c r="K65" s="57">
        <v>1</v>
      </c>
      <c r="L65" s="57"/>
      <c r="M65" s="57"/>
      <c r="N65" s="57"/>
      <c r="O65" s="57"/>
      <c r="P65" s="57">
        <f t="shared" si="2"/>
        <v>2</v>
      </c>
    </row>
    <row r="66" spans="3:16" ht="15.75">
      <c r="C66" s="77">
        <v>930335</v>
      </c>
      <c r="D66" s="74">
        <v>8129</v>
      </c>
      <c r="E66" s="74" t="s">
        <v>527</v>
      </c>
      <c r="F66" s="61"/>
      <c r="G66" s="61">
        <v>1</v>
      </c>
      <c r="H66" s="70">
        <v>1</v>
      </c>
      <c r="I66" s="70">
        <v>1</v>
      </c>
      <c r="J66" s="57"/>
      <c r="K66" s="57"/>
      <c r="L66" s="57"/>
      <c r="M66" s="57"/>
      <c r="N66" s="57"/>
      <c r="O66" s="57"/>
      <c r="P66" s="57">
        <f t="shared" si="2"/>
        <v>3</v>
      </c>
    </row>
    <row r="67" spans="3:16" ht="15.75">
      <c r="C67" s="77">
        <v>930370</v>
      </c>
      <c r="D67" s="74"/>
      <c r="E67" s="74" t="s">
        <v>528</v>
      </c>
      <c r="F67" s="61"/>
      <c r="G67" s="61"/>
      <c r="H67" s="70"/>
      <c r="I67" s="70"/>
      <c r="J67" s="57"/>
      <c r="K67" s="57"/>
      <c r="L67" s="57"/>
      <c r="M67" s="57"/>
      <c r="N67" s="57">
        <v>1</v>
      </c>
      <c r="O67" s="57"/>
      <c r="P67" s="57">
        <f t="shared" si="2"/>
        <v>1</v>
      </c>
    </row>
    <row r="68" spans="3:16" ht="15.75">
      <c r="C68" s="76"/>
      <c r="D68" s="53"/>
      <c r="E68" s="72" t="s">
        <v>529</v>
      </c>
      <c r="F68" s="67"/>
      <c r="G68" s="67"/>
      <c r="H68" s="68"/>
      <c r="I68" s="68"/>
      <c r="J68" s="57"/>
      <c r="K68" s="57"/>
      <c r="L68" s="57"/>
      <c r="M68" s="57"/>
      <c r="N68" s="57"/>
      <c r="O68" s="57"/>
      <c r="P68" s="57"/>
    </row>
    <row r="69" spans="3:16" ht="15.75">
      <c r="C69" s="76">
        <v>930469</v>
      </c>
      <c r="D69" s="53">
        <v>8322</v>
      </c>
      <c r="E69" s="53" t="s">
        <v>530</v>
      </c>
      <c r="F69" s="61">
        <v>1</v>
      </c>
      <c r="G69" s="61">
        <v>1</v>
      </c>
      <c r="H69" s="70"/>
      <c r="I69" s="70"/>
      <c r="J69" s="57"/>
      <c r="K69" s="57"/>
      <c r="L69" s="57"/>
      <c r="M69" s="57"/>
      <c r="N69" s="57"/>
      <c r="O69" s="57"/>
      <c r="P69" s="57">
        <f t="shared" ref="P69:P78" si="3">SUM(F69:O69)</f>
        <v>2</v>
      </c>
    </row>
    <row r="70" spans="3:16" ht="15.75">
      <c r="C70" s="76">
        <v>930471</v>
      </c>
      <c r="D70" s="53">
        <v>8323</v>
      </c>
      <c r="E70" s="53" t="s">
        <v>531</v>
      </c>
      <c r="F70" s="61"/>
      <c r="G70" s="61">
        <v>1</v>
      </c>
      <c r="H70" s="70">
        <v>1</v>
      </c>
      <c r="I70" s="70"/>
      <c r="J70" s="57"/>
      <c r="K70" s="57"/>
      <c r="L70" s="57"/>
      <c r="M70" s="57"/>
      <c r="N70" s="57"/>
      <c r="O70" s="57"/>
      <c r="P70" s="57">
        <f t="shared" si="3"/>
        <v>2</v>
      </c>
    </row>
    <row r="71" spans="3:16" ht="15.75">
      <c r="C71" s="76">
        <v>930487</v>
      </c>
      <c r="D71" s="53">
        <v>8338</v>
      </c>
      <c r="E71" s="53" t="s">
        <v>532</v>
      </c>
      <c r="F71" s="61"/>
      <c r="G71" s="61">
        <v>1</v>
      </c>
      <c r="H71" s="70"/>
      <c r="I71" s="70"/>
      <c r="J71" s="57">
        <v>1</v>
      </c>
      <c r="K71" s="57"/>
      <c r="L71" s="57"/>
      <c r="M71" s="57"/>
      <c r="N71" s="57"/>
      <c r="O71" s="57"/>
      <c r="P71" s="57">
        <f t="shared" si="3"/>
        <v>2</v>
      </c>
    </row>
    <row r="72" spans="3:16" ht="15.75">
      <c r="C72" s="76">
        <v>930489</v>
      </c>
      <c r="D72" s="53">
        <v>8340</v>
      </c>
      <c r="E72" s="53" t="s">
        <v>533</v>
      </c>
      <c r="F72" s="61"/>
      <c r="G72" s="61"/>
      <c r="H72" s="70">
        <v>1</v>
      </c>
      <c r="I72" s="70"/>
      <c r="J72" s="57"/>
      <c r="K72" s="57"/>
      <c r="L72" s="57"/>
      <c r="M72" s="57"/>
      <c r="N72" s="57"/>
      <c r="O72" s="57"/>
      <c r="P72" s="57">
        <f t="shared" si="3"/>
        <v>1</v>
      </c>
    </row>
    <row r="73" spans="3:16" ht="15.75">
      <c r="C73" s="76">
        <v>930498</v>
      </c>
      <c r="D73" s="53">
        <v>8351</v>
      </c>
      <c r="E73" s="53" t="s">
        <v>534</v>
      </c>
      <c r="F73" s="61">
        <v>1</v>
      </c>
      <c r="G73" s="61"/>
      <c r="H73" s="70"/>
      <c r="I73" s="70"/>
      <c r="J73" s="57"/>
      <c r="K73" s="57"/>
      <c r="L73" s="57"/>
      <c r="M73" s="57"/>
      <c r="N73" s="57"/>
      <c r="O73" s="57"/>
      <c r="P73" s="57">
        <f t="shared" si="3"/>
        <v>1</v>
      </c>
    </row>
    <row r="74" spans="3:16" ht="15.75">
      <c r="C74" s="76">
        <v>930502</v>
      </c>
      <c r="D74" s="53">
        <v>8355</v>
      </c>
      <c r="E74" s="53" t="s">
        <v>535</v>
      </c>
      <c r="F74" s="61"/>
      <c r="G74" s="61">
        <v>1</v>
      </c>
      <c r="H74" s="70"/>
      <c r="I74" s="70"/>
      <c r="J74" s="57"/>
      <c r="K74" s="57">
        <v>1</v>
      </c>
      <c r="L74" s="57"/>
      <c r="M74" s="57"/>
      <c r="N74" s="57"/>
      <c r="O74" s="57"/>
      <c r="P74" s="57">
        <f t="shared" si="3"/>
        <v>2</v>
      </c>
    </row>
    <row r="75" spans="3:16" ht="15.75">
      <c r="C75" s="76">
        <v>930511</v>
      </c>
      <c r="D75" s="53">
        <v>8360</v>
      </c>
      <c r="E75" s="53" t="s">
        <v>536</v>
      </c>
      <c r="F75" s="61"/>
      <c r="G75" s="61">
        <v>1</v>
      </c>
      <c r="H75" s="70"/>
      <c r="I75" s="70">
        <v>1</v>
      </c>
      <c r="J75" s="57"/>
      <c r="K75" s="57"/>
      <c r="L75" s="57"/>
      <c r="M75" s="57"/>
      <c r="N75" s="57"/>
      <c r="O75" s="57"/>
      <c r="P75" s="57">
        <f t="shared" si="3"/>
        <v>2</v>
      </c>
    </row>
    <row r="76" spans="3:16" ht="15.75">
      <c r="C76" s="76">
        <v>930520</v>
      </c>
      <c r="D76" s="53">
        <v>8370</v>
      </c>
      <c r="E76" s="53" t="s">
        <v>537</v>
      </c>
      <c r="F76" s="61">
        <v>1</v>
      </c>
      <c r="G76" s="61">
        <v>1</v>
      </c>
      <c r="H76" s="70"/>
      <c r="I76" s="70"/>
      <c r="J76" s="57">
        <v>1</v>
      </c>
      <c r="K76" s="57"/>
      <c r="L76" s="57"/>
      <c r="M76" s="57"/>
      <c r="N76" s="57"/>
      <c r="O76" s="57"/>
      <c r="P76" s="57">
        <f t="shared" si="3"/>
        <v>3</v>
      </c>
    </row>
    <row r="77" spans="3:16" ht="15.75">
      <c r="C77" s="76">
        <v>930547</v>
      </c>
      <c r="D77" s="53">
        <v>8393</v>
      </c>
      <c r="E77" s="53" t="s">
        <v>538</v>
      </c>
      <c r="F77" s="61">
        <v>1</v>
      </c>
      <c r="G77" s="61"/>
      <c r="H77" s="70"/>
      <c r="I77" s="70"/>
      <c r="J77" s="57"/>
      <c r="K77" s="57"/>
      <c r="L77" s="57"/>
      <c r="M77" s="57"/>
      <c r="N77" s="57"/>
      <c r="O77" s="57"/>
      <c r="P77" s="57">
        <f t="shared" si="3"/>
        <v>1</v>
      </c>
    </row>
    <row r="78" spans="3:16" ht="15.75">
      <c r="C78" s="76">
        <v>930552</v>
      </c>
      <c r="D78" s="53">
        <v>8398</v>
      </c>
      <c r="E78" s="53" t="s">
        <v>539</v>
      </c>
      <c r="F78" s="61">
        <v>1</v>
      </c>
      <c r="G78" s="61"/>
      <c r="H78" s="70"/>
      <c r="I78" s="70"/>
      <c r="J78" s="57"/>
      <c r="K78" s="57">
        <v>1</v>
      </c>
      <c r="L78" s="57"/>
      <c r="M78" s="57"/>
      <c r="N78" s="57"/>
      <c r="O78" s="57"/>
      <c r="P78" s="57">
        <f t="shared" si="3"/>
        <v>2</v>
      </c>
    </row>
    <row r="79" spans="3:16" ht="15.75">
      <c r="C79" s="76"/>
      <c r="D79" s="53"/>
      <c r="E79" s="72" t="s">
        <v>540</v>
      </c>
      <c r="F79" s="67"/>
      <c r="G79" s="67"/>
      <c r="H79" s="68"/>
      <c r="I79" s="68"/>
      <c r="J79" s="57"/>
      <c r="K79" s="57"/>
      <c r="L79" s="57"/>
      <c r="M79" s="57"/>
      <c r="N79" s="57"/>
      <c r="O79" s="57"/>
      <c r="P79" s="57"/>
    </row>
    <row r="80" spans="3:16" ht="15.75">
      <c r="C80" s="76">
        <v>930562</v>
      </c>
      <c r="D80" s="53">
        <v>8442</v>
      </c>
      <c r="E80" s="53" t="s">
        <v>541</v>
      </c>
      <c r="F80" s="61">
        <v>1</v>
      </c>
      <c r="G80" s="61">
        <v>1</v>
      </c>
      <c r="H80" s="70"/>
      <c r="I80" s="70"/>
      <c r="J80" s="57"/>
      <c r="K80" s="57"/>
      <c r="L80" s="57"/>
      <c r="M80" s="57"/>
      <c r="N80" s="57"/>
      <c r="O80" s="57"/>
      <c r="P80" s="57">
        <f>SUM(F80:O80)</f>
        <v>2</v>
      </c>
    </row>
    <row r="81" spans="3:16" ht="15.75">
      <c r="C81" s="76"/>
      <c r="D81" s="53"/>
      <c r="E81" s="72" t="s">
        <v>542</v>
      </c>
      <c r="F81" s="67"/>
      <c r="G81" s="67"/>
      <c r="H81" s="68"/>
      <c r="I81" s="68"/>
      <c r="J81" s="57"/>
      <c r="K81" s="57"/>
      <c r="L81" s="57"/>
      <c r="M81" s="57"/>
      <c r="N81" s="57"/>
      <c r="O81" s="57"/>
      <c r="P81" s="57"/>
    </row>
    <row r="82" spans="3:16" ht="15.75">
      <c r="C82" s="76">
        <v>930592</v>
      </c>
      <c r="D82" s="53">
        <v>8404</v>
      </c>
      <c r="E82" s="53" t="s">
        <v>543</v>
      </c>
      <c r="F82" s="61"/>
      <c r="G82" s="61">
        <v>1</v>
      </c>
      <c r="H82" s="70"/>
      <c r="I82" s="70"/>
      <c r="J82" s="57"/>
      <c r="K82" s="57"/>
      <c r="L82" s="57"/>
      <c r="M82" s="57"/>
      <c r="N82" s="57"/>
      <c r="O82" s="57"/>
      <c r="P82" s="57">
        <f>SUM(F82:O82)</f>
        <v>1</v>
      </c>
    </row>
    <row r="83" spans="3:16" ht="15.75">
      <c r="C83" s="76"/>
      <c r="D83" s="53"/>
      <c r="E83" s="72" t="s">
        <v>544</v>
      </c>
      <c r="F83" s="67"/>
      <c r="G83" s="67"/>
      <c r="H83" s="68"/>
      <c r="I83" s="68"/>
      <c r="J83" s="57"/>
      <c r="K83" s="57"/>
      <c r="L83" s="57"/>
      <c r="M83" s="57"/>
      <c r="N83" s="57"/>
      <c r="O83" s="57"/>
      <c r="P83" s="57"/>
    </row>
    <row r="84" spans="3:16" ht="15.75">
      <c r="C84" s="76">
        <v>930662</v>
      </c>
      <c r="D84" s="53">
        <v>8421</v>
      </c>
      <c r="E84" s="53" t="s">
        <v>545</v>
      </c>
      <c r="F84" s="61"/>
      <c r="G84" s="61">
        <v>1</v>
      </c>
      <c r="H84" s="70"/>
      <c r="I84" s="70"/>
      <c r="J84" s="57"/>
      <c r="K84" s="57"/>
      <c r="L84" s="57"/>
      <c r="M84" s="57"/>
      <c r="N84" s="57"/>
      <c r="O84" s="57"/>
      <c r="P84" s="57">
        <f>SUM(F84:O84)</f>
        <v>1</v>
      </c>
    </row>
    <row r="85" spans="3:16" ht="15.75">
      <c r="C85" s="76"/>
      <c r="D85" s="53"/>
      <c r="E85" s="72" t="s">
        <v>546</v>
      </c>
      <c r="F85" s="67"/>
      <c r="G85" s="67"/>
      <c r="H85" s="68"/>
      <c r="I85" s="68"/>
      <c r="J85" s="57"/>
      <c r="K85" s="57"/>
      <c r="L85" s="57"/>
      <c r="M85" s="57"/>
      <c r="N85" s="57"/>
      <c r="O85" s="57"/>
      <c r="P85" s="57"/>
    </row>
    <row r="86" spans="3:16" ht="15.75">
      <c r="C86" s="76">
        <v>931053</v>
      </c>
      <c r="D86" s="53">
        <v>8717</v>
      </c>
      <c r="E86" s="53" t="s">
        <v>547</v>
      </c>
      <c r="F86" s="61"/>
      <c r="G86" s="61"/>
      <c r="H86" s="70">
        <v>1</v>
      </c>
      <c r="I86" s="70"/>
      <c r="J86" s="57"/>
      <c r="K86" s="57">
        <v>1</v>
      </c>
      <c r="L86" s="57"/>
      <c r="M86" s="57"/>
      <c r="N86" s="57"/>
      <c r="O86" s="57"/>
      <c r="P86" s="57">
        <f>SUM(F86:O86)</f>
        <v>2</v>
      </c>
    </row>
    <row r="87" spans="3:16" ht="15.75">
      <c r="C87" s="76"/>
      <c r="D87" s="53"/>
      <c r="E87" s="67" t="s">
        <v>548</v>
      </c>
      <c r="F87" s="67"/>
      <c r="G87" s="67"/>
      <c r="H87" s="68"/>
      <c r="I87" s="68"/>
      <c r="J87" s="57"/>
      <c r="K87" s="57"/>
      <c r="L87" s="57"/>
      <c r="M87" s="57"/>
      <c r="N87" s="57"/>
      <c r="O87" s="57"/>
      <c r="P87" s="57"/>
    </row>
    <row r="88" spans="3:16" ht="15.75">
      <c r="C88" s="76">
        <v>931122</v>
      </c>
      <c r="D88" s="53">
        <v>8983.1</v>
      </c>
      <c r="E88" s="53" t="s">
        <v>549</v>
      </c>
      <c r="F88" s="61">
        <v>1</v>
      </c>
      <c r="G88" s="61"/>
      <c r="H88" s="70"/>
      <c r="I88" s="70"/>
      <c r="J88" s="57"/>
      <c r="K88" s="57"/>
      <c r="L88" s="57"/>
      <c r="M88" s="57"/>
      <c r="N88" s="57"/>
      <c r="O88" s="57"/>
      <c r="P88" s="57">
        <f>SUM(F88:O88)</f>
        <v>1</v>
      </c>
    </row>
    <row r="89" spans="3:16" ht="15.75">
      <c r="C89" s="76">
        <v>931129</v>
      </c>
      <c r="D89" s="79">
        <v>8989</v>
      </c>
      <c r="E89" s="53" t="s">
        <v>550</v>
      </c>
      <c r="F89" s="61"/>
      <c r="G89" s="61"/>
      <c r="H89" s="70"/>
      <c r="I89" s="70"/>
      <c r="J89" s="57">
        <v>1</v>
      </c>
      <c r="K89" s="57"/>
      <c r="L89" s="57"/>
      <c r="M89" s="57"/>
      <c r="N89" s="57"/>
      <c r="O89" s="57"/>
      <c r="P89" s="57">
        <f>SUM(F89:O89)</f>
        <v>1</v>
      </c>
    </row>
    <row r="90" spans="3:16" ht="15.75">
      <c r="C90" s="76">
        <v>931149</v>
      </c>
      <c r="D90" s="53">
        <v>8970</v>
      </c>
      <c r="E90" s="53" t="s">
        <v>551</v>
      </c>
      <c r="F90" s="61"/>
      <c r="G90" s="61">
        <v>1</v>
      </c>
      <c r="H90" s="70"/>
      <c r="I90" s="70"/>
      <c r="J90" s="57"/>
      <c r="K90" s="57"/>
      <c r="L90" s="57"/>
      <c r="M90" s="57"/>
      <c r="N90" s="57"/>
      <c r="O90" s="57"/>
      <c r="P90" s="57">
        <f>SUM(F90:O90)</f>
        <v>1</v>
      </c>
    </row>
    <row r="91" spans="3:16" ht="15.75">
      <c r="C91" s="76"/>
      <c r="D91" s="53"/>
      <c r="E91" s="67" t="s">
        <v>552</v>
      </c>
      <c r="F91" s="67"/>
      <c r="G91" s="67"/>
      <c r="H91" s="68"/>
      <c r="I91" s="68"/>
      <c r="J91" s="57"/>
      <c r="K91" s="57"/>
      <c r="L91" s="57"/>
      <c r="M91" s="57"/>
      <c r="N91" s="57"/>
      <c r="O91" s="57"/>
      <c r="P91" s="57"/>
    </row>
    <row r="92" spans="3:16" ht="15.75">
      <c r="C92" s="76"/>
      <c r="D92" s="53"/>
      <c r="E92" s="72" t="s">
        <v>553</v>
      </c>
      <c r="F92" s="67"/>
      <c r="G92" s="67"/>
      <c r="H92" s="68"/>
      <c r="I92" s="68"/>
      <c r="J92" s="57"/>
      <c r="K92" s="57"/>
      <c r="L92" s="57"/>
      <c r="M92" s="57"/>
      <c r="N92" s="57"/>
      <c r="O92" s="57"/>
      <c r="P92" s="57"/>
    </row>
    <row r="93" spans="3:16" ht="15.75">
      <c r="C93" s="76">
        <v>931177</v>
      </c>
      <c r="D93" s="53">
        <v>8898</v>
      </c>
      <c r="E93" s="53" t="s">
        <v>554</v>
      </c>
      <c r="F93" s="61"/>
      <c r="G93" s="61"/>
      <c r="H93" s="70"/>
      <c r="I93" s="70"/>
      <c r="J93" s="57">
        <v>1</v>
      </c>
      <c r="K93" s="57"/>
      <c r="L93" s="57"/>
      <c r="M93" s="57"/>
      <c r="N93" s="57"/>
      <c r="O93" s="57"/>
      <c r="P93" s="57">
        <f>SUM(F93:O93)</f>
        <v>1</v>
      </c>
    </row>
    <row r="94" spans="3:16" ht="15.75">
      <c r="C94" s="76"/>
      <c r="D94" s="53"/>
      <c r="E94" s="72" t="s">
        <v>555</v>
      </c>
      <c r="F94" s="67"/>
      <c r="G94" s="67"/>
      <c r="H94" s="68"/>
      <c r="I94" s="68"/>
      <c r="J94" s="57"/>
      <c r="K94" s="57"/>
      <c r="L94" s="57"/>
      <c r="M94" s="57"/>
      <c r="N94" s="57"/>
      <c r="O94" s="57"/>
      <c r="P94" s="57"/>
    </row>
    <row r="95" spans="3:16" ht="15.75">
      <c r="C95" s="76">
        <v>931290</v>
      </c>
      <c r="D95" s="53">
        <v>9047</v>
      </c>
      <c r="E95" s="53" t="s">
        <v>556</v>
      </c>
      <c r="F95" s="61">
        <v>1</v>
      </c>
      <c r="G95" s="61"/>
      <c r="H95" s="70"/>
      <c r="I95" s="70"/>
      <c r="J95" s="57"/>
      <c r="K95" s="57"/>
      <c r="L95" s="57"/>
      <c r="M95" s="57"/>
      <c r="N95" s="57"/>
      <c r="O95" s="57"/>
      <c r="P95" s="57">
        <f>SUM(F95:O95)</f>
        <v>1</v>
      </c>
    </row>
    <row r="96" spans="3:16" ht="15.75">
      <c r="C96" s="76">
        <v>931295</v>
      </c>
      <c r="D96" s="53">
        <v>9049</v>
      </c>
      <c r="E96" s="53" t="s">
        <v>557</v>
      </c>
      <c r="F96" s="61">
        <v>1</v>
      </c>
      <c r="G96" s="61">
        <v>1</v>
      </c>
      <c r="H96" s="70"/>
      <c r="I96" s="70"/>
      <c r="J96" s="57"/>
      <c r="K96" s="57">
        <v>1</v>
      </c>
      <c r="L96" s="57"/>
      <c r="M96" s="57"/>
      <c r="N96" s="57"/>
      <c r="O96" s="57"/>
      <c r="P96" s="57">
        <f>SUM(F96:O96)</f>
        <v>3</v>
      </c>
    </row>
    <row r="97" spans="3:16" ht="15.75">
      <c r="C97" s="76"/>
      <c r="D97" s="53"/>
      <c r="E97" s="80" t="s">
        <v>558</v>
      </c>
      <c r="F97" s="61"/>
      <c r="G97" s="61"/>
      <c r="H97" s="70"/>
      <c r="I97" s="70"/>
      <c r="J97" s="57"/>
      <c r="K97" s="57"/>
      <c r="L97" s="57"/>
      <c r="M97" s="57"/>
      <c r="N97" s="57"/>
      <c r="O97" s="57"/>
      <c r="P97" s="57"/>
    </row>
    <row r="98" spans="3:16" ht="15.75">
      <c r="C98" s="76">
        <v>931401</v>
      </c>
      <c r="D98" s="53">
        <v>9185</v>
      </c>
      <c r="E98" s="53" t="s">
        <v>559</v>
      </c>
      <c r="F98" s="61"/>
      <c r="G98" s="61"/>
      <c r="H98" s="70"/>
      <c r="I98" s="70"/>
      <c r="J98" s="57">
        <v>1</v>
      </c>
      <c r="K98" s="57"/>
      <c r="L98" s="57"/>
      <c r="M98" s="57"/>
      <c r="N98" s="57"/>
      <c r="O98" s="57"/>
      <c r="P98" s="57">
        <f>SUM(F98:O98)</f>
        <v>1</v>
      </c>
    </row>
    <row r="99" spans="3:16" ht="15.75">
      <c r="C99" s="76">
        <v>931406</v>
      </c>
      <c r="D99" s="53">
        <v>9189</v>
      </c>
      <c r="E99" s="53" t="s">
        <v>560</v>
      </c>
      <c r="F99" s="61"/>
      <c r="G99" s="61">
        <v>1</v>
      </c>
      <c r="H99" s="70"/>
      <c r="I99" s="70"/>
      <c r="J99" s="57">
        <v>1</v>
      </c>
      <c r="K99" s="57"/>
      <c r="L99" s="57"/>
      <c r="M99" s="57"/>
      <c r="N99" s="57"/>
      <c r="O99" s="57"/>
      <c r="P99" s="57">
        <f>SUM(F99:O99)</f>
        <v>2</v>
      </c>
    </row>
    <row r="100" spans="3:16" ht="15.75">
      <c r="C100" s="76"/>
      <c r="D100" s="53"/>
      <c r="E100" s="72" t="s">
        <v>561</v>
      </c>
      <c r="F100" s="67"/>
      <c r="G100" s="67"/>
      <c r="H100" s="68"/>
      <c r="I100" s="68"/>
      <c r="J100" s="57"/>
      <c r="K100" s="57"/>
      <c r="L100" s="57"/>
      <c r="M100" s="57"/>
      <c r="N100" s="57"/>
      <c r="O100" s="57"/>
      <c r="P100" s="57"/>
    </row>
    <row r="101" spans="3:16" ht="15.75">
      <c r="C101" s="77">
        <v>931466</v>
      </c>
      <c r="D101" s="74">
        <v>9245</v>
      </c>
      <c r="E101" s="74" t="s">
        <v>562</v>
      </c>
      <c r="F101" s="61"/>
      <c r="G101" s="61"/>
      <c r="H101" s="70"/>
      <c r="I101" s="70"/>
      <c r="J101" s="57">
        <v>1</v>
      </c>
      <c r="K101" s="57"/>
      <c r="L101" s="57"/>
      <c r="M101" s="57"/>
      <c r="N101" s="57"/>
      <c r="O101" s="57"/>
      <c r="P101" s="57">
        <f>SUM(F101:O101)</f>
        <v>1</v>
      </c>
    </row>
    <row r="102" spans="3:16" ht="15.75">
      <c r="C102" s="76">
        <v>931468</v>
      </c>
      <c r="D102" s="53">
        <v>9250</v>
      </c>
      <c r="E102" s="53" t="s">
        <v>563</v>
      </c>
      <c r="F102" s="61">
        <v>1</v>
      </c>
      <c r="G102" s="61">
        <v>1</v>
      </c>
      <c r="H102" s="70"/>
      <c r="I102" s="70"/>
      <c r="J102" s="57"/>
      <c r="K102" s="57"/>
      <c r="L102" s="57"/>
      <c r="M102" s="57"/>
      <c r="N102" s="57"/>
      <c r="O102" s="57"/>
      <c r="P102" s="57">
        <f>SUM(F102:O102)</f>
        <v>2</v>
      </c>
    </row>
    <row r="103" spans="3:16" ht="15.75">
      <c r="C103" s="76">
        <v>931469</v>
      </c>
      <c r="D103" s="53">
        <v>9247</v>
      </c>
      <c r="E103" s="53" t="s">
        <v>564</v>
      </c>
      <c r="F103" s="61"/>
      <c r="G103" s="61"/>
      <c r="H103" s="70"/>
      <c r="I103" s="70"/>
      <c r="J103" s="57">
        <v>1</v>
      </c>
      <c r="K103" s="57"/>
      <c r="L103" s="57"/>
      <c r="M103" s="57"/>
      <c r="N103" s="57"/>
      <c r="O103" s="57"/>
      <c r="P103" s="57">
        <f>SUM(F103:O103)</f>
        <v>1</v>
      </c>
    </row>
    <row r="104" spans="3:16" ht="15.75">
      <c r="C104" s="76">
        <v>931471</v>
      </c>
      <c r="D104" s="53">
        <v>9254</v>
      </c>
      <c r="E104" s="53" t="s">
        <v>565</v>
      </c>
      <c r="F104" s="61">
        <v>1</v>
      </c>
      <c r="G104" s="61"/>
      <c r="H104" s="70"/>
      <c r="I104" s="70"/>
      <c r="J104" s="57"/>
      <c r="K104" s="57"/>
      <c r="L104" s="57"/>
      <c r="M104" s="57"/>
      <c r="N104" s="57"/>
      <c r="O104" s="57"/>
      <c r="P104" s="57">
        <f>SUM(F104:O104)</f>
        <v>1</v>
      </c>
    </row>
    <row r="105" spans="3:16" ht="15.75">
      <c r="C105" s="76">
        <v>931497</v>
      </c>
      <c r="D105" s="53">
        <v>9285</v>
      </c>
      <c r="E105" s="53" t="s">
        <v>566</v>
      </c>
      <c r="F105" s="61"/>
      <c r="G105" s="61">
        <v>1</v>
      </c>
      <c r="H105" s="70"/>
      <c r="I105" s="70"/>
      <c r="J105" s="57"/>
      <c r="K105" s="57"/>
      <c r="L105" s="57"/>
      <c r="M105" s="57"/>
      <c r="N105" s="57"/>
      <c r="O105" s="57"/>
      <c r="P105" s="57">
        <f>SUM(F105:O105)</f>
        <v>1</v>
      </c>
    </row>
    <row r="106" spans="3:16" ht="15.75">
      <c r="C106" s="76"/>
      <c r="D106" s="53"/>
      <c r="E106" s="72" t="s">
        <v>567</v>
      </c>
      <c r="F106" s="67"/>
      <c r="G106" s="67"/>
      <c r="H106" s="68"/>
      <c r="I106" s="68"/>
      <c r="J106" s="57"/>
      <c r="K106" s="57"/>
      <c r="L106" s="57"/>
      <c r="M106" s="57"/>
      <c r="N106" s="57"/>
      <c r="O106" s="57"/>
      <c r="P106" s="57"/>
    </row>
    <row r="107" spans="3:16" ht="15.75">
      <c r="C107" s="76">
        <v>931964</v>
      </c>
      <c r="D107" s="53">
        <v>9299</v>
      </c>
      <c r="E107" s="53" t="s">
        <v>568</v>
      </c>
      <c r="F107" s="61"/>
      <c r="G107" s="61"/>
      <c r="H107" s="70"/>
      <c r="I107" s="70"/>
      <c r="J107" s="57"/>
      <c r="K107" s="57">
        <v>1</v>
      </c>
      <c r="L107" s="57"/>
      <c r="M107" s="57"/>
      <c r="N107" s="57"/>
      <c r="O107" s="57"/>
      <c r="P107" s="57">
        <f>SUM(F107:O107)</f>
        <v>1</v>
      </c>
    </row>
    <row r="108" spans="3:16" ht="15.75">
      <c r="C108" s="76">
        <v>931975</v>
      </c>
      <c r="D108" s="53">
        <v>9312</v>
      </c>
      <c r="E108" s="53" t="s">
        <v>569</v>
      </c>
      <c r="F108" s="61"/>
      <c r="G108" s="61"/>
      <c r="H108" s="70"/>
      <c r="I108" s="70"/>
      <c r="J108" s="57"/>
      <c r="K108" s="57"/>
      <c r="N108" s="75"/>
      <c r="O108" s="57">
        <v>1</v>
      </c>
      <c r="P108" s="57">
        <f>SUM(F108:O108)</f>
        <v>1</v>
      </c>
    </row>
    <row r="109" spans="3:16" ht="15.75">
      <c r="C109" s="76">
        <v>931979</v>
      </c>
      <c r="D109" s="53">
        <v>9316</v>
      </c>
      <c r="E109" s="53" t="s">
        <v>570</v>
      </c>
      <c r="F109" s="61"/>
      <c r="G109" s="61"/>
      <c r="H109" s="70"/>
      <c r="I109" s="70"/>
      <c r="J109" s="57"/>
      <c r="K109" s="57"/>
      <c r="L109" s="57">
        <v>1</v>
      </c>
      <c r="M109" s="57"/>
      <c r="N109" s="57"/>
      <c r="O109" s="57"/>
      <c r="P109" s="57">
        <f>SUM(F109:O109)</f>
        <v>1</v>
      </c>
    </row>
    <row r="110" spans="3:16" ht="15.75">
      <c r="C110" s="76"/>
      <c r="D110" s="53"/>
      <c r="E110" s="72" t="s">
        <v>571</v>
      </c>
      <c r="F110" s="67"/>
      <c r="G110" s="67"/>
      <c r="H110" s="68"/>
      <c r="I110" s="68"/>
      <c r="J110" s="57"/>
      <c r="K110" s="57"/>
      <c r="L110" s="57"/>
      <c r="M110" s="57"/>
      <c r="N110" s="57"/>
      <c r="O110" s="57"/>
      <c r="P110" s="57"/>
    </row>
    <row r="111" spans="3:16" ht="15.75">
      <c r="C111" s="76">
        <v>932192</v>
      </c>
      <c r="D111" s="53">
        <v>9631</v>
      </c>
      <c r="E111" s="53" t="s">
        <v>572</v>
      </c>
      <c r="F111" s="61"/>
      <c r="G111" s="61">
        <v>1</v>
      </c>
      <c r="H111" s="70"/>
      <c r="I111" s="70"/>
      <c r="J111" s="57"/>
      <c r="K111" s="57"/>
      <c r="L111" s="57"/>
      <c r="M111" s="57"/>
      <c r="N111" s="57"/>
      <c r="O111" s="57"/>
      <c r="P111" s="57">
        <f>SUM(F111:O111)</f>
        <v>1</v>
      </c>
    </row>
    <row r="112" spans="3:16" ht="15.75">
      <c r="C112" s="76"/>
      <c r="D112" s="53"/>
      <c r="E112" s="72" t="s">
        <v>573</v>
      </c>
      <c r="F112" s="67"/>
      <c r="G112" s="67"/>
      <c r="H112" s="68"/>
      <c r="I112" s="68"/>
      <c r="J112" s="57"/>
      <c r="K112" s="57"/>
      <c r="L112" s="57"/>
      <c r="M112" s="57"/>
      <c r="N112" s="57"/>
      <c r="O112" s="57"/>
      <c r="P112" s="57"/>
    </row>
    <row r="113" spans="3:16" ht="15.75">
      <c r="C113" s="76">
        <v>932208</v>
      </c>
      <c r="D113" s="53">
        <v>9618</v>
      </c>
      <c r="E113" s="53" t="s">
        <v>574</v>
      </c>
      <c r="F113" s="61">
        <v>1</v>
      </c>
      <c r="G113" s="61"/>
      <c r="H113" s="70"/>
      <c r="I113" s="70">
        <v>1</v>
      </c>
      <c r="J113" s="57"/>
      <c r="K113" s="57">
        <v>1</v>
      </c>
      <c r="L113" s="57"/>
      <c r="M113" s="57"/>
      <c r="N113" s="57"/>
      <c r="O113" s="57"/>
      <c r="P113" s="57">
        <f t="shared" ref="P113:P142" si="4">SUM(F113:O113)</f>
        <v>3</v>
      </c>
    </row>
    <row r="114" spans="3:16" ht="15.75">
      <c r="C114" s="76">
        <v>932209</v>
      </c>
      <c r="D114" s="53">
        <v>9619</v>
      </c>
      <c r="E114" s="53" t="s">
        <v>575</v>
      </c>
      <c r="F114" s="61"/>
      <c r="G114" s="61">
        <v>1</v>
      </c>
      <c r="H114" s="70"/>
      <c r="I114" s="70"/>
      <c r="J114" s="57">
        <v>1</v>
      </c>
      <c r="K114" s="57"/>
      <c r="L114" s="57"/>
      <c r="M114" s="57"/>
      <c r="N114" s="57"/>
      <c r="O114" s="57"/>
      <c r="P114" s="57">
        <f t="shared" si="4"/>
        <v>2</v>
      </c>
    </row>
    <row r="115" spans="3:16" ht="15.75">
      <c r="C115" s="76">
        <v>932234</v>
      </c>
      <c r="D115" s="53">
        <v>9681.1</v>
      </c>
      <c r="E115" s="53" t="s">
        <v>576</v>
      </c>
      <c r="F115" s="61"/>
      <c r="G115" s="61">
        <v>1</v>
      </c>
      <c r="H115" s="70">
        <v>1</v>
      </c>
      <c r="I115" s="70"/>
      <c r="J115" s="57"/>
      <c r="K115" s="57"/>
      <c r="L115" s="57"/>
      <c r="M115" s="57"/>
      <c r="N115" s="57"/>
      <c r="O115" s="57"/>
      <c r="P115" s="57">
        <f t="shared" si="4"/>
        <v>2</v>
      </c>
    </row>
    <row r="116" spans="3:16" ht="15.75">
      <c r="C116" s="76">
        <v>932269</v>
      </c>
      <c r="D116" s="53">
        <v>9650</v>
      </c>
      <c r="E116" s="53" t="s">
        <v>577</v>
      </c>
      <c r="F116" s="61">
        <v>1</v>
      </c>
      <c r="G116" s="61">
        <v>1</v>
      </c>
      <c r="H116" s="70"/>
      <c r="I116" s="70"/>
      <c r="J116" s="57"/>
      <c r="K116" s="57"/>
      <c r="L116" s="57"/>
      <c r="M116" s="57"/>
      <c r="N116" s="57"/>
      <c r="O116" s="57"/>
      <c r="P116" s="57">
        <f t="shared" si="4"/>
        <v>2</v>
      </c>
    </row>
    <row r="117" spans="3:16" ht="15.75">
      <c r="C117" s="76">
        <v>932290</v>
      </c>
      <c r="D117" s="53">
        <v>9545</v>
      </c>
      <c r="E117" s="53" t="s">
        <v>578</v>
      </c>
      <c r="F117" s="61"/>
      <c r="G117" s="61">
        <v>1</v>
      </c>
      <c r="H117" s="70"/>
      <c r="I117" s="70"/>
      <c r="J117" s="57"/>
      <c r="K117" s="57"/>
      <c r="L117" s="57"/>
      <c r="M117" s="57"/>
      <c r="N117" s="57"/>
      <c r="O117" s="57"/>
      <c r="P117" s="57">
        <f t="shared" si="4"/>
        <v>1</v>
      </c>
    </row>
    <row r="118" spans="3:16" ht="15.75">
      <c r="C118" s="77">
        <v>932297</v>
      </c>
      <c r="D118" s="74">
        <v>9332</v>
      </c>
      <c r="E118" s="74" t="s">
        <v>579</v>
      </c>
      <c r="F118" s="61"/>
      <c r="G118" s="61"/>
      <c r="H118" s="70"/>
      <c r="I118" s="70"/>
      <c r="J118" s="57"/>
      <c r="K118" s="57">
        <v>1</v>
      </c>
      <c r="L118" s="57"/>
      <c r="M118" s="57"/>
      <c r="N118" s="57"/>
      <c r="O118" s="57"/>
      <c r="P118" s="57">
        <f t="shared" si="4"/>
        <v>1</v>
      </c>
    </row>
    <row r="119" spans="3:16" ht="15.75">
      <c r="C119" s="76">
        <v>932368</v>
      </c>
      <c r="D119" s="53">
        <v>9391</v>
      </c>
      <c r="E119" s="53" t="s">
        <v>580</v>
      </c>
      <c r="F119" s="61">
        <v>1</v>
      </c>
      <c r="G119" s="61"/>
      <c r="H119" s="70"/>
      <c r="I119" s="70"/>
      <c r="J119" s="57"/>
      <c r="K119" s="57"/>
      <c r="L119" s="57"/>
      <c r="M119" s="57"/>
      <c r="N119" s="57"/>
      <c r="O119" s="57"/>
      <c r="P119" s="57">
        <f t="shared" si="4"/>
        <v>1</v>
      </c>
    </row>
    <row r="120" spans="3:16" ht="15.75">
      <c r="C120" s="76">
        <v>932375</v>
      </c>
      <c r="D120" s="61" t="s">
        <v>581</v>
      </c>
      <c r="E120" s="53" t="s">
        <v>582</v>
      </c>
      <c r="F120" s="61"/>
      <c r="G120" s="61"/>
      <c r="H120" s="70"/>
      <c r="I120" s="70"/>
      <c r="J120" s="57">
        <v>1</v>
      </c>
      <c r="K120" s="57"/>
      <c r="L120" s="57"/>
      <c r="M120" s="57"/>
      <c r="N120" s="57"/>
      <c r="O120" s="57"/>
      <c r="P120" s="57">
        <f t="shared" si="4"/>
        <v>1</v>
      </c>
    </row>
    <row r="121" spans="3:16" ht="15.75">
      <c r="C121" s="76">
        <v>932376</v>
      </c>
      <c r="D121" s="61" t="s">
        <v>581</v>
      </c>
      <c r="E121" s="53" t="s">
        <v>583</v>
      </c>
      <c r="F121" s="61"/>
      <c r="G121" s="61"/>
      <c r="H121" s="70"/>
      <c r="I121" s="70"/>
      <c r="J121" s="57">
        <v>1</v>
      </c>
      <c r="K121" s="57"/>
      <c r="L121" s="57"/>
      <c r="M121" s="57"/>
      <c r="N121" s="57"/>
      <c r="O121" s="57"/>
      <c r="P121" s="57">
        <f t="shared" si="4"/>
        <v>1</v>
      </c>
    </row>
    <row r="122" spans="3:16" ht="15.75">
      <c r="C122" s="76">
        <v>932515</v>
      </c>
      <c r="D122" s="53">
        <v>9524</v>
      </c>
      <c r="E122" s="53" t="s">
        <v>584</v>
      </c>
      <c r="F122" s="61"/>
      <c r="G122" s="61"/>
      <c r="H122" s="70"/>
      <c r="I122" s="70"/>
      <c r="J122" s="57"/>
      <c r="K122" s="57">
        <v>1</v>
      </c>
      <c r="L122" s="57"/>
      <c r="M122" s="57"/>
      <c r="N122" s="57"/>
      <c r="O122" s="57"/>
      <c r="P122" s="57">
        <f t="shared" si="4"/>
        <v>1</v>
      </c>
    </row>
    <row r="123" spans="3:16" ht="15.75">
      <c r="C123" s="76">
        <v>932517</v>
      </c>
      <c r="D123" s="53">
        <v>9525</v>
      </c>
      <c r="E123" s="53" t="s">
        <v>585</v>
      </c>
      <c r="F123" s="61"/>
      <c r="G123" s="61"/>
      <c r="H123" s="70"/>
      <c r="I123" s="70"/>
      <c r="J123" s="57">
        <v>1</v>
      </c>
      <c r="K123" s="57"/>
      <c r="L123" s="57"/>
      <c r="M123" s="57"/>
      <c r="N123" s="57"/>
      <c r="O123" s="57"/>
      <c r="P123" s="57">
        <f t="shared" si="4"/>
        <v>1</v>
      </c>
    </row>
    <row r="124" spans="3:16" ht="15.75">
      <c r="C124" s="76">
        <v>932664</v>
      </c>
      <c r="D124" s="53">
        <v>9578</v>
      </c>
      <c r="E124" s="53" t="s">
        <v>586</v>
      </c>
      <c r="F124" s="61"/>
      <c r="G124" s="61"/>
      <c r="H124" s="70"/>
      <c r="I124" s="70"/>
      <c r="J124" s="57">
        <v>1</v>
      </c>
      <c r="K124" s="57"/>
      <c r="L124" s="57"/>
      <c r="M124" s="57"/>
      <c r="N124" s="57"/>
      <c r="O124" s="57"/>
      <c r="P124" s="57">
        <f t="shared" si="4"/>
        <v>1</v>
      </c>
    </row>
    <row r="125" spans="3:16" ht="15.75">
      <c r="C125" s="76">
        <v>932713</v>
      </c>
      <c r="D125" s="53">
        <v>9556</v>
      </c>
      <c r="E125" s="53" t="s">
        <v>587</v>
      </c>
      <c r="F125" s="61">
        <v>1</v>
      </c>
      <c r="G125" s="61">
        <v>1</v>
      </c>
      <c r="H125" s="70"/>
      <c r="I125" s="70"/>
      <c r="J125" s="57"/>
      <c r="K125" s="57"/>
      <c r="L125" s="57"/>
      <c r="M125" s="57"/>
      <c r="N125" s="57"/>
      <c r="O125" s="57"/>
      <c r="P125" s="57">
        <f t="shared" si="4"/>
        <v>2</v>
      </c>
    </row>
    <row r="126" spans="3:16" ht="15.75">
      <c r="C126" s="81">
        <v>932716</v>
      </c>
      <c r="D126" s="61" t="s">
        <v>581</v>
      </c>
      <c r="E126" s="53" t="s">
        <v>588</v>
      </c>
      <c r="F126" s="61"/>
      <c r="G126" s="61">
        <v>1</v>
      </c>
      <c r="H126" s="70"/>
      <c r="I126" s="70"/>
      <c r="J126" s="57"/>
      <c r="K126" s="57"/>
      <c r="L126" s="57"/>
      <c r="M126" s="57"/>
      <c r="N126" s="57"/>
      <c r="O126" s="57"/>
      <c r="P126" s="57">
        <f t="shared" si="4"/>
        <v>1</v>
      </c>
    </row>
    <row r="127" spans="3:16" ht="15.75">
      <c r="C127" s="81"/>
      <c r="D127" s="61"/>
      <c r="E127" s="53" t="s">
        <v>589</v>
      </c>
      <c r="F127" s="61"/>
      <c r="G127" s="61"/>
      <c r="H127" s="70"/>
      <c r="I127" s="70"/>
      <c r="J127" s="57"/>
      <c r="K127" s="57"/>
      <c r="L127" s="57"/>
      <c r="M127" s="57"/>
      <c r="N127" s="57"/>
      <c r="O127" s="57">
        <v>1</v>
      </c>
      <c r="P127" s="57">
        <f t="shared" si="4"/>
        <v>1</v>
      </c>
    </row>
    <row r="128" spans="3:16" ht="15.75">
      <c r="C128" s="76">
        <v>932882</v>
      </c>
      <c r="D128" s="53">
        <v>10300</v>
      </c>
      <c r="E128" s="53" t="s">
        <v>590</v>
      </c>
      <c r="F128" s="61">
        <v>1</v>
      </c>
      <c r="G128" s="61">
        <v>1</v>
      </c>
      <c r="H128" s="70"/>
      <c r="I128" s="70"/>
      <c r="J128" s="57"/>
      <c r="K128" s="57"/>
      <c r="L128" s="57"/>
      <c r="M128" s="57"/>
      <c r="N128" s="57"/>
      <c r="O128" s="57"/>
      <c r="P128" s="57">
        <f t="shared" si="4"/>
        <v>2</v>
      </c>
    </row>
    <row r="129" spans="3:16" ht="15.75">
      <c r="C129" s="76">
        <v>932928</v>
      </c>
      <c r="D129" s="53">
        <v>10431</v>
      </c>
      <c r="E129" s="53" t="s">
        <v>591</v>
      </c>
      <c r="F129" s="61"/>
      <c r="G129" s="61"/>
      <c r="H129" s="70"/>
      <c r="I129" s="70"/>
      <c r="J129" s="57">
        <v>1</v>
      </c>
      <c r="K129" s="57"/>
      <c r="L129" s="57"/>
      <c r="M129" s="57"/>
      <c r="N129" s="57"/>
      <c r="O129" s="57"/>
      <c r="P129" s="57">
        <f t="shared" si="4"/>
        <v>1</v>
      </c>
    </row>
    <row r="130" spans="3:16" ht="15.75">
      <c r="C130" s="76">
        <v>932933</v>
      </c>
      <c r="D130" s="53">
        <v>10436</v>
      </c>
      <c r="E130" s="53" t="s">
        <v>592</v>
      </c>
      <c r="F130" s="61"/>
      <c r="G130" s="61"/>
      <c r="H130" s="70"/>
      <c r="I130" s="70">
        <v>1</v>
      </c>
      <c r="J130" s="57">
        <v>1</v>
      </c>
      <c r="K130" s="57"/>
      <c r="L130" s="57"/>
      <c r="M130" s="57"/>
      <c r="N130" s="57"/>
      <c r="O130" s="57"/>
      <c r="P130" s="57">
        <f t="shared" si="4"/>
        <v>2</v>
      </c>
    </row>
    <row r="131" spans="3:16" ht="15.75">
      <c r="C131" s="76">
        <v>932935</v>
      </c>
      <c r="D131" s="53">
        <v>10438</v>
      </c>
      <c r="E131" s="53" t="s">
        <v>593</v>
      </c>
      <c r="F131" s="61"/>
      <c r="G131" s="61">
        <v>1</v>
      </c>
      <c r="H131" s="70"/>
      <c r="I131" s="70"/>
      <c r="J131" s="57"/>
      <c r="K131" s="57"/>
      <c r="L131" s="57"/>
      <c r="M131" s="57"/>
      <c r="N131" s="57"/>
      <c r="O131" s="57"/>
      <c r="P131" s="57">
        <f t="shared" si="4"/>
        <v>1</v>
      </c>
    </row>
    <row r="132" spans="3:16" ht="15.75">
      <c r="C132" s="76">
        <v>932938</v>
      </c>
      <c r="D132" s="53">
        <v>10440</v>
      </c>
      <c r="E132" s="53" t="s">
        <v>594</v>
      </c>
      <c r="F132" s="61"/>
      <c r="G132" s="61">
        <v>2</v>
      </c>
      <c r="H132" s="70"/>
      <c r="I132" s="70"/>
      <c r="J132" s="57">
        <v>1</v>
      </c>
      <c r="K132" s="57"/>
      <c r="L132" s="57"/>
      <c r="M132" s="57"/>
      <c r="N132" s="57"/>
      <c r="O132" s="57"/>
      <c r="P132" s="57">
        <f t="shared" si="4"/>
        <v>3</v>
      </c>
    </row>
    <row r="133" spans="3:16" ht="15.75">
      <c r="C133" s="76">
        <v>932943</v>
      </c>
      <c r="D133" s="53">
        <v>10444</v>
      </c>
      <c r="E133" s="53" t="s">
        <v>595</v>
      </c>
      <c r="F133" s="61"/>
      <c r="G133" s="61"/>
      <c r="H133" s="70"/>
      <c r="I133" s="70">
        <v>1</v>
      </c>
      <c r="J133" s="57"/>
      <c r="K133" s="57"/>
      <c r="L133" s="57"/>
      <c r="M133" s="57"/>
      <c r="N133" s="57"/>
      <c r="O133" s="57"/>
      <c r="P133" s="57">
        <f t="shared" si="4"/>
        <v>1</v>
      </c>
    </row>
    <row r="134" spans="3:16" ht="15.75">
      <c r="C134" s="76">
        <v>932965</v>
      </c>
      <c r="D134" s="53">
        <v>10461</v>
      </c>
      <c r="E134" s="53" t="s">
        <v>596</v>
      </c>
      <c r="F134" s="61"/>
      <c r="G134" s="61"/>
      <c r="H134" s="70"/>
      <c r="I134" s="70">
        <v>1</v>
      </c>
      <c r="J134" s="57"/>
      <c r="K134" s="57"/>
      <c r="L134" s="57"/>
      <c r="M134" s="57"/>
      <c r="N134" s="57"/>
      <c r="O134" s="57"/>
      <c r="P134" s="57">
        <f t="shared" si="4"/>
        <v>1</v>
      </c>
    </row>
    <row r="135" spans="3:16" ht="15.75">
      <c r="C135" s="76">
        <v>933044</v>
      </c>
      <c r="D135" s="53">
        <v>10397</v>
      </c>
      <c r="E135" s="53" t="s">
        <v>597</v>
      </c>
      <c r="F135" s="61">
        <v>1</v>
      </c>
      <c r="G135" s="61">
        <v>1</v>
      </c>
      <c r="H135" s="70"/>
      <c r="I135" s="70">
        <v>1</v>
      </c>
      <c r="J135" s="57">
        <v>1</v>
      </c>
      <c r="K135" s="57">
        <v>1</v>
      </c>
      <c r="L135" s="57"/>
      <c r="M135" s="57"/>
      <c r="N135" s="57"/>
      <c r="O135" s="57"/>
      <c r="P135" s="57">
        <f t="shared" si="4"/>
        <v>5</v>
      </c>
    </row>
    <row r="136" spans="3:16" ht="15.75">
      <c r="C136" s="76">
        <v>933089</v>
      </c>
      <c r="D136" s="53">
        <v>10532.1</v>
      </c>
      <c r="E136" s="53" t="s">
        <v>598</v>
      </c>
      <c r="F136" s="61"/>
      <c r="G136" s="61"/>
      <c r="H136" s="70"/>
      <c r="I136" s="70"/>
      <c r="J136" s="57"/>
      <c r="K136" s="57">
        <v>1</v>
      </c>
      <c r="L136" s="57"/>
      <c r="M136" s="57"/>
      <c r="N136" s="57"/>
      <c r="O136" s="57"/>
      <c r="P136" s="57">
        <f t="shared" si="4"/>
        <v>1</v>
      </c>
    </row>
    <row r="137" spans="3:16" ht="15.75">
      <c r="C137" s="76">
        <v>933118</v>
      </c>
      <c r="D137" s="53">
        <v>10567</v>
      </c>
      <c r="E137" s="53" t="s">
        <v>599</v>
      </c>
      <c r="F137" s="61">
        <v>1</v>
      </c>
      <c r="G137" s="61">
        <v>1</v>
      </c>
      <c r="H137" s="70">
        <v>1</v>
      </c>
      <c r="I137" s="70"/>
      <c r="J137" s="57"/>
      <c r="K137" s="57"/>
      <c r="L137" s="57"/>
      <c r="M137" s="57"/>
      <c r="N137" s="57"/>
      <c r="O137" s="57"/>
      <c r="P137" s="57">
        <f t="shared" si="4"/>
        <v>3</v>
      </c>
    </row>
    <row r="138" spans="3:16" ht="15.75">
      <c r="C138" s="76">
        <v>933136</v>
      </c>
      <c r="D138" s="53">
        <v>10585</v>
      </c>
      <c r="E138" s="53" t="s">
        <v>600</v>
      </c>
      <c r="F138" s="61">
        <v>1</v>
      </c>
      <c r="G138" s="61"/>
      <c r="H138" s="70">
        <v>1</v>
      </c>
      <c r="I138" s="70">
        <v>1</v>
      </c>
      <c r="J138" s="57"/>
      <c r="K138" s="57">
        <v>1</v>
      </c>
      <c r="L138" s="57"/>
      <c r="M138" s="57"/>
      <c r="N138" s="57"/>
      <c r="O138" s="57"/>
      <c r="P138" s="57">
        <f t="shared" si="4"/>
        <v>4</v>
      </c>
    </row>
    <row r="139" spans="3:16" ht="15.75">
      <c r="C139" s="76">
        <v>933138</v>
      </c>
      <c r="D139" s="53">
        <v>10587</v>
      </c>
      <c r="E139" s="53" t="s">
        <v>601</v>
      </c>
      <c r="F139" s="61">
        <v>1</v>
      </c>
      <c r="G139" s="61">
        <v>1</v>
      </c>
      <c r="H139" s="70">
        <v>1</v>
      </c>
      <c r="I139" s="70">
        <v>1</v>
      </c>
      <c r="J139" s="57">
        <v>1</v>
      </c>
      <c r="K139" s="57"/>
      <c r="L139" s="57"/>
      <c r="M139" s="57"/>
      <c r="N139" s="57"/>
      <c r="O139" s="57"/>
      <c r="P139" s="57">
        <f t="shared" si="4"/>
        <v>5</v>
      </c>
    </row>
    <row r="140" spans="3:16" ht="15.75">
      <c r="C140" s="76">
        <v>933146</v>
      </c>
      <c r="D140" s="53">
        <v>10288</v>
      </c>
      <c r="E140" s="53" t="s">
        <v>602</v>
      </c>
      <c r="F140" s="61">
        <v>1</v>
      </c>
      <c r="G140" s="61">
        <v>1</v>
      </c>
      <c r="H140" s="70"/>
      <c r="I140" s="70"/>
      <c r="J140" s="57"/>
      <c r="K140" s="57"/>
      <c r="L140" s="57"/>
      <c r="M140" s="57"/>
      <c r="N140" s="57"/>
      <c r="O140" s="57"/>
      <c r="P140" s="57">
        <f t="shared" si="4"/>
        <v>2</v>
      </c>
    </row>
    <row r="141" spans="3:16" ht="15.75">
      <c r="C141" s="76">
        <v>933529</v>
      </c>
      <c r="D141" s="53">
        <v>10891</v>
      </c>
      <c r="E141" s="53" t="s">
        <v>603</v>
      </c>
      <c r="F141" s="61">
        <v>1</v>
      </c>
      <c r="G141" s="61">
        <v>1</v>
      </c>
      <c r="H141" s="70"/>
      <c r="I141" s="70"/>
      <c r="J141" s="57"/>
      <c r="K141" s="57"/>
      <c r="L141" s="57"/>
      <c r="M141" s="57"/>
      <c r="N141" s="57"/>
      <c r="O141" s="57"/>
      <c r="P141" s="57">
        <f t="shared" si="4"/>
        <v>2</v>
      </c>
    </row>
    <row r="142" spans="3:16" ht="15.75">
      <c r="C142" s="76">
        <v>933551</v>
      </c>
      <c r="D142" s="53">
        <v>11003.1</v>
      </c>
      <c r="E142" s="53" t="s">
        <v>604</v>
      </c>
      <c r="F142" s="61">
        <v>1</v>
      </c>
      <c r="G142" s="61">
        <v>1</v>
      </c>
      <c r="H142" s="70"/>
      <c r="I142" s="70">
        <v>1</v>
      </c>
      <c r="J142" s="57">
        <v>1</v>
      </c>
      <c r="K142" s="57"/>
      <c r="L142" s="57"/>
      <c r="M142" s="57"/>
      <c r="N142" s="57"/>
      <c r="O142" s="57"/>
      <c r="P142" s="57">
        <f t="shared" si="4"/>
        <v>4</v>
      </c>
    </row>
    <row r="143" spans="3:16" ht="15.75">
      <c r="C143" s="76"/>
      <c r="D143" s="53"/>
      <c r="E143" s="53"/>
      <c r="F143" s="61"/>
      <c r="G143" s="61"/>
      <c r="H143" s="70"/>
      <c r="I143" s="70"/>
      <c r="J143" s="57"/>
      <c r="K143" s="57"/>
      <c r="L143" s="57"/>
      <c r="M143" s="57"/>
      <c r="N143" s="57"/>
      <c r="O143" s="57"/>
      <c r="P143" s="57"/>
    </row>
    <row r="144" spans="3:16" ht="15.75">
      <c r="C144" s="76"/>
      <c r="D144" s="53"/>
      <c r="E144" s="52" t="s">
        <v>605</v>
      </c>
      <c r="F144" s="57">
        <f t="shared" ref="F144:L144" si="5">COUNTIF(F12:F142,"&gt;0")</f>
        <v>44</v>
      </c>
      <c r="G144" s="57">
        <f t="shared" si="5"/>
        <v>48</v>
      </c>
      <c r="H144" s="57">
        <f t="shared" si="5"/>
        <v>21</v>
      </c>
      <c r="I144" s="57">
        <f t="shared" si="5"/>
        <v>19</v>
      </c>
      <c r="J144" s="57">
        <f t="shared" si="5"/>
        <v>30</v>
      </c>
      <c r="K144" s="57">
        <f t="shared" si="5"/>
        <v>17</v>
      </c>
      <c r="L144" s="57">
        <f t="shared" si="5"/>
        <v>1</v>
      </c>
      <c r="M144" s="57"/>
      <c r="N144" s="57"/>
      <c r="O144" s="57">
        <f>COUNTIF(O12:O142,"&gt;0")</f>
        <v>5</v>
      </c>
      <c r="P144" s="65">
        <f>COUNTIF(P12:P142,"&gt;0")</f>
        <v>106</v>
      </c>
    </row>
    <row r="145" spans="3:16" ht="15.75">
      <c r="C145" s="82"/>
      <c r="D145" s="53"/>
      <c r="E145" s="53"/>
      <c r="F145" s="61"/>
      <c r="G145" s="61"/>
      <c r="H145" s="70"/>
      <c r="I145" s="70"/>
      <c r="J145" s="70"/>
      <c r="K145" s="70"/>
      <c r="L145" s="70"/>
      <c r="M145" s="70"/>
      <c r="N145" s="70"/>
      <c r="O145" s="70"/>
      <c r="P145" s="70"/>
    </row>
    <row r="146" spans="3:16" ht="15.75">
      <c r="C146" s="82"/>
      <c r="D146" s="53"/>
      <c r="E146" s="53"/>
      <c r="F146" s="61"/>
      <c r="G146" s="61"/>
      <c r="H146" s="70"/>
      <c r="I146" s="70"/>
      <c r="J146" s="70"/>
      <c r="K146" s="70"/>
      <c r="L146" s="70"/>
      <c r="M146" s="70"/>
      <c r="N146" s="70"/>
      <c r="O146" s="70"/>
      <c r="P146" s="70"/>
    </row>
    <row r="147" spans="3:16" ht="15.75">
      <c r="C147" s="82"/>
      <c r="D147" s="53"/>
      <c r="E147" s="67" t="s">
        <v>606</v>
      </c>
      <c r="F147" s="61"/>
      <c r="G147" s="61"/>
      <c r="H147" s="70"/>
      <c r="I147" s="70"/>
      <c r="J147" s="70"/>
      <c r="K147" s="70"/>
      <c r="L147" s="70"/>
      <c r="M147" s="70"/>
      <c r="N147" s="70"/>
      <c r="O147" s="70"/>
      <c r="P147" s="70"/>
    </row>
    <row r="148" spans="3:16" ht="15.75">
      <c r="C148" s="82"/>
      <c r="D148" s="53">
        <v>957</v>
      </c>
      <c r="E148" s="53" t="s">
        <v>607</v>
      </c>
      <c r="F148" s="61"/>
      <c r="G148" s="61"/>
      <c r="H148" s="70"/>
      <c r="I148" s="70"/>
      <c r="J148" s="70"/>
      <c r="K148" s="70"/>
      <c r="L148" s="70"/>
      <c r="M148" s="70">
        <v>1</v>
      </c>
      <c r="N148" s="70"/>
      <c r="O148" s="70"/>
      <c r="P148" s="70">
        <v>1</v>
      </c>
    </row>
    <row r="149" spans="3:16" ht="15.75">
      <c r="C149" s="82"/>
      <c r="D149" s="53">
        <v>1011</v>
      </c>
      <c r="E149" s="53" t="s">
        <v>608</v>
      </c>
      <c r="F149" s="61"/>
      <c r="G149" s="61"/>
      <c r="H149" s="70"/>
      <c r="I149" s="70"/>
      <c r="J149" s="70"/>
      <c r="K149" s="70"/>
      <c r="L149" s="70"/>
      <c r="M149" s="70">
        <v>1</v>
      </c>
      <c r="N149" s="70"/>
      <c r="O149" s="70"/>
      <c r="P149" s="70">
        <v>1</v>
      </c>
    </row>
    <row r="150" spans="3:16" ht="15.75">
      <c r="C150" s="82"/>
      <c r="D150" s="53">
        <v>1014</v>
      </c>
      <c r="E150" s="53" t="s">
        <v>609</v>
      </c>
      <c r="F150" s="61"/>
      <c r="G150" s="61"/>
      <c r="H150" s="70"/>
      <c r="I150" s="70"/>
      <c r="J150" s="70"/>
      <c r="K150" s="70"/>
      <c r="L150" s="70"/>
      <c r="M150" s="70">
        <v>1</v>
      </c>
      <c r="N150" s="70"/>
      <c r="O150" s="70"/>
      <c r="P150" s="70">
        <v>1</v>
      </c>
    </row>
    <row r="151" spans="3:16" ht="15.75">
      <c r="C151" s="82"/>
      <c r="D151" s="53"/>
      <c r="E151" s="67" t="s">
        <v>610</v>
      </c>
      <c r="F151" s="61"/>
      <c r="G151" s="61"/>
      <c r="H151" s="70"/>
      <c r="I151" s="70"/>
      <c r="J151" s="70"/>
      <c r="K151" s="70"/>
      <c r="L151" s="70"/>
      <c r="M151" s="70"/>
      <c r="N151" s="70"/>
      <c r="O151" s="70"/>
      <c r="P151" s="70"/>
    </row>
    <row r="152" spans="3:16" ht="15.75">
      <c r="C152" s="82"/>
      <c r="D152" s="53"/>
      <c r="E152" s="53" t="s">
        <v>611</v>
      </c>
      <c r="F152" s="61"/>
      <c r="G152" s="61"/>
      <c r="H152" s="70"/>
      <c r="I152" s="70"/>
      <c r="J152" s="70"/>
      <c r="K152" s="70"/>
      <c r="L152" s="70"/>
      <c r="M152" s="70">
        <v>1</v>
      </c>
      <c r="N152" s="70"/>
      <c r="O152" s="70"/>
      <c r="P152" s="70">
        <v>1</v>
      </c>
    </row>
    <row r="153" spans="3:16" ht="15.75">
      <c r="C153" s="82"/>
      <c r="D153" s="53"/>
      <c r="E153" s="67" t="s">
        <v>612</v>
      </c>
      <c r="F153" s="61"/>
      <c r="G153" s="61"/>
      <c r="H153" s="70"/>
      <c r="I153" s="70"/>
      <c r="J153" s="70"/>
      <c r="K153" s="70"/>
      <c r="L153" s="70"/>
      <c r="M153" s="70"/>
      <c r="N153" s="70"/>
      <c r="O153" s="70"/>
      <c r="P153" s="70"/>
    </row>
    <row r="154" spans="3:16" ht="15.75">
      <c r="C154" s="82"/>
      <c r="D154" s="53"/>
      <c r="E154" s="53" t="s">
        <v>613</v>
      </c>
      <c r="F154" s="61"/>
      <c r="G154" s="61"/>
      <c r="H154" s="70"/>
      <c r="I154" s="70"/>
      <c r="J154" s="70"/>
      <c r="K154" s="70"/>
      <c r="L154" s="70"/>
      <c r="M154" s="70">
        <v>1</v>
      </c>
      <c r="N154" s="70"/>
      <c r="O154" s="70"/>
      <c r="P154" s="70">
        <v>1</v>
      </c>
    </row>
    <row r="155" spans="3:16" ht="15.75">
      <c r="C155" s="82"/>
      <c r="D155" s="53">
        <v>1443</v>
      </c>
      <c r="E155" s="53" t="s">
        <v>614</v>
      </c>
      <c r="F155" s="61"/>
      <c r="G155" s="61"/>
      <c r="H155" s="70"/>
      <c r="I155" s="70"/>
      <c r="J155" s="70"/>
      <c r="K155" s="70"/>
      <c r="L155" s="70"/>
      <c r="M155" s="70">
        <v>1</v>
      </c>
      <c r="N155" s="70"/>
      <c r="O155" s="70"/>
      <c r="P155" s="70">
        <v>1</v>
      </c>
    </row>
    <row r="156" spans="3:16" ht="15.75">
      <c r="C156" s="82"/>
      <c r="D156" s="53"/>
      <c r="E156" s="67" t="s">
        <v>615</v>
      </c>
      <c r="F156" s="61"/>
      <c r="G156" s="61"/>
      <c r="H156" s="70"/>
      <c r="I156" s="70"/>
      <c r="J156" s="70"/>
      <c r="K156" s="70"/>
      <c r="L156" s="70"/>
      <c r="M156" s="70"/>
      <c r="N156" s="70"/>
      <c r="O156" s="70"/>
      <c r="P156" s="70"/>
    </row>
    <row r="157" spans="3:16" ht="15.75">
      <c r="C157" s="82"/>
      <c r="D157" s="53"/>
      <c r="E157" s="54" t="s">
        <v>616</v>
      </c>
      <c r="F157" s="61"/>
      <c r="G157" s="61"/>
      <c r="H157" s="70"/>
      <c r="I157" s="70"/>
      <c r="J157" s="70"/>
      <c r="K157" s="70"/>
      <c r="L157" s="70"/>
      <c r="M157" s="70">
        <v>1</v>
      </c>
      <c r="N157" s="70"/>
      <c r="O157" s="70"/>
      <c r="P157" s="70">
        <v>1</v>
      </c>
    </row>
    <row r="158" spans="3:16" ht="15.75">
      <c r="C158" s="59"/>
      <c r="D158" s="53"/>
      <c r="E158" s="60" t="s">
        <v>617</v>
      </c>
      <c r="F158" s="56"/>
      <c r="G158" s="56"/>
      <c r="H158" s="57"/>
      <c r="I158" s="57"/>
      <c r="J158" s="57"/>
      <c r="K158" s="57"/>
      <c r="L158" s="57"/>
      <c r="M158" s="57">
        <v>1</v>
      </c>
      <c r="N158" s="57"/>
      <c r="O158" s="57"/>
      <c r="P158" s="57">
        <v>1</v>
      </c>
    </row>
    <row r="159" spans="3:16" ht="15.75">
      <c r="D159" s="82"/>
      <c r="E159" s="67" t="s">
        <v>618</v>
      </c>
      <c r="N159" s="75"/>
    </row>
    <row r="160" spans="3:16" ht="15.75">
      <c r="C160" s="82"/>
      <c r="D160" s="53"/>
      <c r="E160" s="72" t="s">
        <v>619</v>
      </c>
      <c r="F160" s="61"/>
      <c r="G160" s="61"/>
      <c r="H160" s="70"/>
      <c r="I160" s="70"/>
      <c r="J160" s="70"/>
      <c r="K160" s="70"/>
      <c r="L160" s="70"/>
      <c r="M160" s="70"/>
      <c r="N160" s="70"/>
      <c r="O160" s="70"/>
      <c r="P160" s="70"/>
    </row>
    <row r="161" spans="3:16" ht="15.75">
      <c r="C161" s="82"/>
      <c r="D161" s="53">
        <v>2707</v>
      </c>
      <c r="E161" s="82" t="s">
        <v>620</v>
      </c>
      <c r="F161" s="61"/>
      <c r="G161" s="61"/>
      <c r="H161" s="70"/>
      <c r="I161" s="70"/>
      <c r="J161" s="70"/>
      <c r="K161" s="70"/>
      <c r="L161" s="70"/>
      <c r="M161" s="70">
        <v>1</v>
      </c>
      <c r="N161" s="70"/>
      <c r="O161" s="70"/>
      <c r="P161" s="70">
        <v>1</v>
      </c>
    </row>
    <row r="162" spans="3:16" ht="15.75">
      <c r="C162" s="82"/>
      <c r="D162" s="53">
        <v>2738</v>
      </c>
      <c r="E162" s="53" t="s">
        <v>621</v>
      </c>
      <c r="F162" s="61"/>
      <c r="G162" s="61"/>
      <c r="H162" s="70"/>
      <c r="I162" s="70"/>
      <c r="J162" s="70"/>
      <c r="K162" s="70"/>
      <c r="L162" s="70"/>
      <c r="M162" s="70">
        <v>1</v>
      </c>
      <c r="N162" s="70"/>
      <c r="O162" s="70"/>
      <c r="P162" s="70">
        <v>1</v>
      </c>
    </row>
    <row r="163" spans="3:16" ht="15.75">
      <c r="C163" s="82"/>
      <c r="D163" s="59">
        <v>2769</v>
      </c>
      <c r="E163" s="53" t="s">
        <v>622</v>
      </c>
      <c r="F163" s="61"/>
      <c r="G163" s="61"/>
      <c r="H163" s="70"/>
      <c r="I163" s="70"/>
      <c r="J163" s="70"/>
      <c r="K163" s="70"/>
      <c r="L163" s="70"/>
      <c r="M163" s="70">
        <v>1</v>
      </c>
      <c r="N163" s="70"/>
      <c r="O163" s="70"/>
      <c r="P163" s="70">
        <v>1</v>
      </c>
    </row>
    <row r="164" spans="3:16" ht="15.75">
      <c r="C164" s="82"/>
      <c r="D164" s="59"/>
      <c r="E164" s="53" t="s">
        <v>623</v>
      </c>
      <c r="F164" s="61"/>
      <c r="G164" s="61"/>
      <c r="H164" s="70"/>
      <c r="I164" s="70"/>
      <c r="J164" s="70"/>
      <c r="K164" s="70"/>
      <c r="L164" s="70"/>
      <c r="M164" s="70">
        <v>1</v>
      </c>
      <c r="N164" s="70"/>
      <c r="O164" s="70"/>
      <c r="P164" s="70">
        <v>1</v>
      </c>
    </row>
    <row r="165" spans="3:16" ht="15.75">
      <c r="C165" s="82"/>
      <c r="D165" s="59"/>
      <c r="E165" s="53" t="s">
        <v>624</v>
      </c>
      <c r="F165" s="61"/>
      <c r="G165" s="61"/>
      <c r="H165" s="70"/>
      <c r="I165" s="70"/>
      <c r="J165" s="70"/>
      <c r="K165" s="70"/>
      <c r="L165" s="70"/>
      <c r="M165" s="70">
        <v>1</v>
      </c>
      <c r="N165" s="70"/>
      <c r="O165" s="70"/>
      <c r="P165" s="70">
        <v>1</v>
      </c>
    </row>
    <row r="166" spans="3:16" ht="15.75">
      <c r="C166" s="82"/>
      <c r="D166" s="53">
        <v>2823</v>
      </c>
      <c r="E166" s="53" t="s">
        <v>625</v>
      </c>
      <c r="F166" s="61"/>
      <c r="G166" s="61"/>
      <c r="H166" s="70"/>
      <c r="I166" s="70"/>
      <c r="J166" s="70"/>
      <c r="K166" s="70"/>
      <c r="L166" s="70"/>
      <c r="M166" s="70">
        <v>1</v>
      </c>
      <c r="N166" s="70"/>
      <c r="O166" s="70"/>
      <c r="P166" s="70">
        <v>1</v>
      </c>
    </row>
    <row r="167" spans="3:16" ht="15.75">
      <c r="C167" s="82"/>
      <c r="D167" s="53">
        <v>2860</v>
      </c>
      <c r="E167" s="82" t="s">
        <v>626</v>
      </c>
      <c r="F167" s="61"/>
      <c r="G167" s="61"/>
      <c r="H167" s="70"/>
      <c r="I167" s="70"/>
      <c r="J167" s="70"/>
      <c r="K167" s="70"/>
      <c r="L167" s="70"/>
      <c r="M167" s="70">
        <v>1</v>
      </c>
      <c r="N167" s="70"/>
      <c r="O167" s="70"/>
      <c r="P167" s="70">
        <v>1</v>
      </c>
    </row>
    <row r="168" spans="3:16" ht="15.75">
      <c r="C168" s="82"/>
      <c r="D168" s="53">
        <v>2862</v>
      </c>
      <c r="E168" s="53" t="s">
        <v>627</v>
      </c>
      <c r="F168" s="61"/>
      <c r="G168" s="61"/>
      <c r="H168" s="70"/>
      <c r="I168" s="70"/>
      <c r="J168" s="70"/>
      <c r="K168" s="70"/>
      <c r="L168" s="70"/>
      <c r="M168" s="70">
        <v>1</v>
      </c>
      <c r="N168" s="70"/>
      <c r="O168" s="70"/>
      <c r="P168" s="70">
        <v>1</v>
      </c>
    </row>
    <row r="169" spans="3:16" ht="15.75">
      <c r="C169" s="82"/>
      <c r="D169" s="53">
        <v>3208</v>
      </c>
      <c r="E169" s="53" t="s">
        <v>628</v>
      </c>
      <c r="F169" s="61"/>
      <c r="G169" s="61"/>
      <c r="H169" s="70"/>
      <c r="I169" s="70"/>
      <c r="J169" s="70"/>
      <c r="K169" s="70"/>
      <c r="L169" s="70"/>
      <c r="M169" s="70">
        <v>1</v>
      </c>
      <c r="N169" s="70"/>
      <c r="O169" s="70"/>
      <c r="P169" s="70">
        <v>1</v>
      </c>
    </row>
    <row r="170" spans="3:16" ht="15.75">
      <c r="C170" s="82"/>
      <c r="D170" s="53">
        <v>3367</v>
      </c>
      <c r="E170" s="82" t="s">
        <v>629</v>
      </c>
      <c r="F170" s="61"/>
      <c r="G170" s="61"/>
      <c r="H170" s="70"/>
      <c r="I170" s="70"/>
      <c r="J170" s="70"/>
      <c r="K170" s="70"/>
      <c r="L170" s="70"/>
      <c r="M170" s="70">
        <v>1</v>
      </c>
      <c r="N170" s="70"/>
      <c r="O170" s="70"/>
      <c r="P170" s="70">
        <v>1</v>
      </c>
    </row>
    <row r="171" spans="3:16" ht="15.75">
      <c r="C171" s="82"/>
      <c r="D171" s="53"/>
      <c r="E171" s="72" t="s">
        <v>630</v>
      </c>
      <c r="F171" s="61"/>
      <c r="G171" s="61"/>
      <c r="H171" s="70"/>
      <c r="I171" s="70"/>
      <c r="J171" s="70"/>
      <c r="K171" s="70"/>
      <c r="L171" s="70"/>
      <c r="M171" s="70"/>
      <c r="N171" s="70"/>
      <c r="O171" s="70"/>
      <c r="P171" s="70"/>
    </row>
    <row r="172" spans="3:16" ht="15.75">
      <c r="C172" s="82"/>
      <c r="D172" s="53">
        <v>3594</v>
      </c>
      <c r="E172" s="53" t="s">
        <v>631</v>
      </c>
      <c r="F172" s="61"/>
      <c r="G172" s="61"/>
      <c r="H172" s="70"/>
      <c r="I172" s="70"/>
      <c r="J172" s="70"/>
      <c r="K172" s="70"/>
      <c r="L172" s="70"/>
      <c r="M172" s="70">
        <v>1</v>
      </c>
      <c r="N172" s="70"/>
      <c r="O172" s="70"/>
      <c r="P172" s="70">
        <v>1</v>
      </c>
    </row>
    <row r="173" spans="3:16" ht="15.75">
      <c r="C173" s="82"/>
      <c r="D173" s="53">
        <v>3624</v>
      </c>
      <c r="E173" s="53" t="s">
        <v>632</v>
      </c>
      <c r="F173" s="61"/>
      <c r="G173" s="61"/>
      <c r="H173" s="70"/>
      <c r="I173" s="70"/>
      <c r="J173" s="70"/>
      <c r="K173" s="70"/>
      <c r="L173" s="70"/>
      <c r="M173" s="70">
        <v>1</v>
      </c>
      <c r="N173" s="70"/>
      <c r="O173" s="70"/>
      <c r="P173" s="70">
        <v>1</v>
      </c>
    </row>
    <row r="174" spans="3:16" ht="15.75">
      <c r="C174" s="82"/>
      <c r="D174" s="53">
        <v>3623</v>
      </c>
      <c r="E174" s="53" t="s">
        <v>633</v>
      </c>
      <c r="F174" s="61"/>
      <c r="G174" s="61"/>
      <c r="H174" s="70"/>
      <c r="I174" s="70"/>
      <c r="J174" s="70"/>
      <c r="K174" s="70"/>
      <c r="L174" s="70"/>
      <c r="M174" s="70">
        <v>1</v>
      </c>
      <c r="N174" s="70"/>
      <c r="O174" s="70"/>
      <c r="P174" s="70">
        <v>1</v>
      </c>
    </row>
    <row r="175" spans="3:16" ht="15.75">
      <c r="C175" s="82"/>
      <c r="D175" s="53">
        <v>3632</v>
      </c>
      <c r="E175" s="53" t="s">
        <v>634</v>
      </c>
      <c r="F175" s="61"/>
      <c r="G175" s="61"/>
      <c r="H175" s="70"/>
      <c r="I175" s="70"/>
      <c r="J175" s="70"/>
      <c r="K175" s="70"/>
      <c r="L175" s="70"/>
      <c r="M175" s="70">
        <v>1</v>
      </c>
      <c r="N175" s="70"/>
      <c r="O175" s="70"/>
      <c r="P175" s="70">
        <v>1</v>
      </c>
    </row>
    <row r="176" spans="3:16" ht="15.75">
      <c r="C176" s="82"/>
      <c r="D176" s="53">
        <v>3635</v>
      </c>
      <c r="E176" s="53" t="s">
        <v>635</v>
      </c>
      <c r="F176" s="61"/>
      <c r="G176" s="61"/>
      <c r="H176" s="70"/>
      <c r="I176" s="70"/>
      <c r="J176" s="70"/>
      <c r="K176" s="70"/>
      <c r="L176" s="70"/>
      <c r="M176" s="70">
        <v>1</v>
      </c>
      <c r="N176" s="70"/>
      <c r="O176" s="70"/>
      <c r="P176" s="70">
        <v>1</v>
      </c>
    </row>
    <row r="177" spans="3:16" ht="15.75">
      <c r="C177" s="82"/>
      <c r="D177" s="53">
        <v>3697</v>
      </c>
      <c r="E177" s="53" t="s">
        <v>636</v>
      </c>
      <c r="F177" s="61"/>
      <c r="G177" s="61"/>
      <c r="H177" s="70"/>
      <c r="I177" s="70"/>
      <c r="J177" s="70"/>
      <c r="K177" s="70"/>
      <c r="L177" s="70"/>
      <c r="M177" s="70">
        <v>1</v>
      </c>
      <c r="N177" s="70"/>
      <c r="O177" s="70"/>
      <c r="P177" s="70">
        <v>1</v>
      </c>
    </row>
    <row r="178" spans="3:16" ht="15.75">
      <c r="C178" s="82"/>
      <c r="D178" s="53">
        <v>3688</v>
      </c>
      <c r="E178" s="53" t="s">
        <v>637</v>
      </c>
      <c r="F178" s="61"/>
      <c r="G178" s="61"/>
      <c r="H178" s="70"/>
      <c r="I178" s="70"/>
      <c r="J178" s="70"/>
      <c r="K178" s="70"/>
      <c r="L178" s="70"/>
      <c r="M178" s="70">
        <v>1</v>
      </c>
      <c r="N178" s="70"/>
      <c r="O178" s="70"/>
      <c r="P178" s="70">
        <v>1</v>
      </c>
    </row>
    <row r="179" spans="3:16" ht="15.75">
      <c r="C179" s="82"/>
      <c r="D179" s="53">
        <v>3693</v>
      </c>
      <c r="E179" s="53" t="s">
        <v>638</v>
      </c>
      <c r="F179" s="61"/>
      <c r="G179" s="61"/>
      <c r="H179" s="70"/>
      <c r="I179" s="70"/>
      <c r="J179" s="70"/>
      <c r="K179" s="70"/>
      <c r="L179" s="70"/>
      <c r="M179" s="70">
        <v>1</v>
      </c>
      <c r="N179" s="70"/>
      <c r="O179" s="70"/>
      <c r="P179" s="70">
        <v>1</v>
      </c>
    </row>
    <row r="180" spans="3:16" ht="15.75">
      <c r="C180" s="82"/>
      <c r="D180" s="53">
        <v>3732</v>
      </c>
      <c r="E180" s="53" t="s">
        <v>639</v>
      </c>
      <c r="F180" s="61"/>
      <c r="G180" s="61"/>
      <c r="H180" s="70"/>
      <c r="I180" s="70"/>
      <c r="J180" s="70"/>
      <c r="K180" s="70"/>
      <c r="L180" s="70"/>
      <c r="M180" s="70">
        <v>1</v>
      </c>
      <c r="N180" s="70"/>
      <c r="O180" s="70"/>
      <c r="P180" s="70">
        <v>1</v>
      </c>
    </row>
    <row r="181" spans="3:16" ht="15.75">
      <c r="C181" s="82"/>
      <c r="D181" s="53"/>
      <c r="E181" s="72" t="s">
        <v>640</v>
      </c>
      <c r="F181" s="61"/>
      <c r="G181" s="61"/>
      <c r="H181" s="70"/>
      <c r="I181" s="70"/>
      <c r="J181" s="70"/>
      <c r="K181" s="70"/>
      <c r="L181" s="70"/>
      <c r="M181" s="70"/>
      <c r="N181" s="70"/>
      <c r="O181" s="70"/>
      <c r="P181" s="70"/>
    </row>
    <row r="182" spans="3:16" ht="15.75">
      <c r="C182" s="82"/>
      <c r="D182" s="53">
        <v>3754.1</v>
      </c>
      <c r="E182" s="82" t="s">
        <v>641</v>
      </c>
      <c r="F182" s="61"/>
      <c r="G182" s="61"/>
      <c r="H182" s="70"/>
      <c r="I182" s="70"/>
      <c r="J182" s="70"/>
      <c r="K182" s="70"/>
      <c r="L182" s="70"/>
      <c r="M182" s="70">
        <v>1</v>
      </c>
      <c r="N182" s="70"/>
      <c r="O182" s="70"/>
      <c r="P182" s="70">
        <v>1</v>
      </c>
    </row>
    <row r="183" spans="3:16" ht="15.75">
      <c r="C183" s="82"/>
      <c r="D183" s="53"/>
      <c r="E183" s="67" t="s">
        <v>642</v>
      </c>
      <c r="F183" s="61"/>
      <c r="G183" s="61"/>
      <c r="H183" s="70"/>
      <c r="I183" s="70"/>
      <c r="J183" s="70"/>
      <c r="K183" s="70"/>
      <c r="L183" s="70"/>
      <c r="M183" s="70"/>
      <c r="N183" s="70"/>
      <c r="O183" s="70"/>
      <c r="P183" s="70"/>
    </row>
    <row r="184" spans="3:16" ht="15.75">
      <c r="C184" s="82"/>
      <c r="D184" s="53">
        <v>4639</v>
      </c>
      <c r="E184" s="53" t="s">
        <v>643</v>
      </c>
      <c r="F184" s="61"/>
      <c r="G184" s="61"/>
      <c r="H184" s="70"/>
      <c r="I184" s="70"/>
      <c r="J184" s="70"/>
      <c r="K184" s="70"/>
      <c r="L184" s="70"/>
      <c r="M184" s="70">
        <v>1</v>
      </c>
      <c r="N184" s="70"/>
      <c r="O184" s="70"/>
      <c r="P184" s="70">
        <v>1</v>
      </c>
    </row>
    <row r="185" spans="3:16" ht="15.75">
      <c r="C185" s="59"/>
      <c r="D185" s="53"/>
      <c r="E185" s="64" t="s">
        <v>644</v>
      </c>
      <c r="F185" s="56"/>
      <c r="G185" s="56"/>
      <c r="H185" s="57"/>
      <c r="I185" s="57"/>
      <c r="J185" s="57"/>
      <c r="K185" s="57"/>
      <c r="L185" s="57"/>
      <c r="M185" s="57">
        <v>1</v>
      </c>
      <c r="N185" s="57"/>
      <c r="O185" s="57"/>
      <c r="P185" s="57">
        <v>1</v>
      </c>
    </row>
    <row r="186" spans="3:16" ht="15.75">
      <c r="C186" s="81"/>
      <c r="D186" s="61" t="s">
        <v>581</v>
      </c>
      <c r="E186" s="53" t="s">
        <v>645</v>
      </c>
      <c r="F186" s="83"/>
      <c r="G186" s="83"/>
      <c r="H186" s="84"/>
      <c r="I186" s="84"/>
      <c r="J186" s="84"/>
      <c r="K186" s="84"/>
      <c r="L186" s="84"/>
      <c r="M186" s="84">
        <v>1</v>
      </c>
      <c r="N186" s="84"/>
      <c r="O186" s="84"/>
      <c r="P186" s="84">
        <v>1</v>
      </c>
    </row>
    <row r="187" spans="3:16" ht="15.75">
      <c r="C187" s="81"/>
      <c r="D187" s="61">
        <v>4949</v>
      </c>
      <c r="E187" s="53" t="s">
        <v>646</v>
      </c>
      <c r="F187" s="83"/>
      <c r="G187" s="83"/>
      <c r="H187" s="84"/>
      <c r="I187" s="84"/>
      <c r="J187" s="84"/>
      <c r="K187" s="84"/>
      <c r="L187" s="84"/>
      <c r="M187" s="84">
        <v>1</v>
      </c>
      <c r="N187" s="84"/>
      <c r="O187" s="84"/>
      <c r="P187" s="84">
        <v>1</v>
      </c>
    </row>
    <row r="188" spans="3:16" ht="15.75">
      <c r="C188" s="81"/>
      <c r="D188" s="53">
        <v>4953</v>
      </c>
      <c r="E188" s="53" t="s">
        <v>647</v>
      </c>
      <c r="F188" s="83"/>
      <c r="G188" s="83"/>
      <c r="H188" s="84"/>
      <c r="I188" s="84"/>
      <c r="J188" s="84"/>
      <c r="K188" s="84"/>
      <c r="L188" s="84"/>
      <c r="M188" s="84">
        <v>1</v>
      </c>
      <c r="N188" s="84"/>
      <c r="O188" s="84"/>
      <c r="P188" s="84">
        <v>1</v>
      </c>
    </row>
    <row r="189" spans="3:16" ht="15.75">
      <c r="C189" s="81"/>
      <c r="D189" s="74">
        <v>4958</v>
      </c>
      <c r="E189" s="74" t="s">
        <v>648</v>
      </c>
      <c r="F189" s="83"/>
      <c r="G189" s="83"/>
      <c r="H189" s="84"/>
      <c r="I189" s="84"/>
      <c r="J189" s="84"/>
      <c r="K189" s="84"/>
      <c r="L189" s="84"/>
      <c r="M189" s="84"/>
      <c r="N189" s="84">
        <v>1</v>
      </c>
      <c r="O189" s="84"/>
      <c r="P189" s="84">
        <v>1</v>
      </c>
    </row>
    <row r="190" spans="3:16" ht="15.75">
      <c r="C190" s="81"/>
      <c r="D190" s="53">
        <v>4980</v>
      </c>
      <c r="E190" s="82" t="s">
        <v>649</v>
      </c>
      <c r="F190" s="83"/>
      <c r="G190" s="83"/>
      <c r="H190" s="84"/>
      <c r="I190" s="84"/>
      <c r="J190" s="84"/>
      <c r="K190" s="84"/>
      <c r="L190" s="84"/>
      <c r="M190" s="84">
        <v>1</v>
      </c>
      <c r="N190" s="84"/>
      <c r="O190" s="84"/>
      <c r="P190" s="84">
        <v>1</v>
      </c>
    </row>
    <row r="191" spans="3:16" ht="15.75">
      <c r="C191" s="81"/>
      <c r="D191" s="53">
        <v>5160</v>
      </c>
      <c r="E191" s="53" t="s">
        <v>650</v>
      </c>
      <c r="F191" s="83"/>
      <c r="G191" s="83"/>
      <c r="H191" s="84"/>
      <c r="I191" s="84"/>
      <c r="J191" s="84"/>
      <c r="K191" s="84"/>
      <c r="L191" s="84"/>
      <c r="M191" s="84">
        <v>1</v>
      </c>
      <c r="N191" s="84"/>
      <c r="O191" s="84"/>
      <c r="P191" s="84">
        <v>1</v>
      </c>
    </row>
    <row r="192" spans="3:16" ht="15.75">
      <c r="C192" s="81"/>
      <c r="D192" s="53"/>
      <c r="E192" s="53" t="s">
        <v>651</v>
      </c>
      <c r="F192" s="83"/>
      <c r="G192" s="83"/>
      <c r="H192" s="84"/>
      <c r="I192" s="84"/>
      <c r="J192" s="84"/>
      <c r="K192" s="84"/>
      <c r="L192" s="84"/>
      <c r="M192" s="84"/>
      <c r="N192" s="84">
        <v>1</v>
      </c>
      <c r="O192" s="84"/>
      <c r="P192" s="84">
        <v>1</v>
      </c>
    </row>
    <row r="193" spans="3:16" ht="15.75">
      <c r="C193" s="81"/>
      <c r="D193" s="53">
        <v>5355</v>
      </c>
      <c r="E193" s="53" t="s">
        <v>652</v>
      </c>
      <c r="F193" s="83"/>
      <c r="G193" s="83"/>
      <c r="H193" s="84"/>
      <c r="I193" s="84"/>
      <c r="J193" s="84"/>
      <c r="K193" s="84"/>
      <c r="L193" s="84"/>
      <c r="M193" s="84">
        <v>1</v>
      </c>
      <c r="N193" s="84"/>
      <c r="O193" s="84"/>
      <c r="P193" s="84">
        <v>1</v>
      </c>
    </row>
    <row r="194" spans="3:16" ht="15.75">
      <c r="C194" s="81"/>
      <c r="D194" s="53">
        <v>5378</v>
      </c>
      <c r="E194" s="53" t="s">
        <v>653</v>
      </c>
      <c r="F194" s="83"/>
      <c r="G194" s="83"/>
      <c r="H194" s="84"/>
      <c r="I194" s="84"/>
      <c r="J194" s="84"/>
      <c r="K194" s="84"/>
      <c r="L194" s="84"/>
      <c r="M194" s="84">
        <v>1</v>
      </c>
      <c r="N194" s="84"/>
      <c r="O194" s="84"/>
      <c r="P194" s="84">
        <v>1</v>
      </c>
    </row>
    <row r="195" spans="3:16" ht="15.75">
      <c r="C195" s="81"/>
      <c r="D195" s="53">
        <v>5451</v>
      </c>
      <c r="E195" s="53" t="s">
        <v>654</v>
      </c>
      <c r="F195" s="83"/>
      <c r="G195" s="83"/>
      <c r="H195" s="84"/>
      <c r="I195" s="84"/>
      <c r="J195" s="84"/>
      <c r="K195" s="84"/>
      <c r="L195" s="84"/>
      <c r="M195" s="84">
        <v>1</v>
      </c>
      <c r="N195" s="84"/>
      <c r="O195" s="84"/>
      <c r="P195" s="84">
        <v>1</v>
      </c>
    </row>
    <row r="196" spans="3:16" ht="15.75">
      <c r="C196" s="81"/>
      <c r="D196" s="53"/>
      <c r="E196" s="67" t="s">
        <v>655</v>
      </c>
      <c r="F196" s="83"/>
      <c r="G196" s="83"/>
      <c r="H196" s="84"/>
      <c r="I196" s="84"/>
      <c r="J196" s="84"/>
      <c r="K196" s="84"/>
      <c r="L196" s="84"/>
      <c r="M196" s="84"/>
      <c r="N196" s="84"/>
      <c r="O196" s="84"/>
      <c r="P196" s="84"/>
    </row>
    <row r="197" spans="3:16" ht="15.75">
      <c r="C197" s="81"/>
      <c r="D197" s="53">
        <v>5530</v>
      </c>
      <c r="E197" s="82" t="s">
        <v>656</v>
      </c>
      <c r="F197" s="83"/>
      <c r="G197" s="83"/>
      <c r="H197" s="84"/>
      <c r="I197" s="84"/>
      <c r="J197" s="84"/>
      <c r="K197" s="84"/>
      <c r="L197" s="84"/>
      <c r="M197" s="84">
        <v>1</v>
      </c>
      <c r="N197" s="84"/>
      <c r="O197" s="84"/>
      <c r="P197" s="84">
        <v>1</v>
      </c>
    </row>
    <row r="198" spans="3:16" ht="15.75">
      <c r="C198" s="81"/>
      <c r="D198" s="53">
        <v>5577</v>
      </c>
      <c r="E198" s="53" t="s">
        <v>657</v>
      </c>
      <c r="F198" s="83"/>
      <c r="G198" s="83"/>
      <c r="H198" s="84"/>
      <c r="I198" s="84"/>
      <c r="J198" s="84"/>
      <c r="K198" s="84"/>
      <c r="L198" s="84"/>
      <c r="M198" s="84">
        <v>1</v>
      </c>
      <c r="N198" s="84"/>
      <c r="O198" s="84"/>
      <c r="P198" s="84">
        <v>1</v>
      </c>
    </row>
    <row r="199" spans="3:16" ht="15.75">
      <c r="C199" s="81"/>
      <c r="D199" s="53">
        <v>5629</v>
      </c>
      <c r="E199" s="53" t="s">
        <v>658</v>
      </c>
      <c r="F199" s="83"/>
      <c r="G199" s="83"/>
      <c r="H199" s="84"/>
      <c r="I199" s="84"/>
      <c r="J199" s="84"/>
      <c r="K199" s="84"/>
      <c r="L199" s="84"/>
      <c r="M199" s="84">
        <v>1</v>
      </c>
      <c r="N199" s="84"/>
      <c r="O199" s="84"/>
      <c r="P199" s="84">
        <v>1</v>
      </c>
    </row>
    <row r="200" spans="3:16" ht="15.75">
      <c r="C200" s="81"/>
      <c r="D200" s="53">
        <v>5674</v>
      </c>
      <c r="E200" s="53" t="s">
        <v>659</v>
      </c>
      <c r="F200" s="83"/>
      <c r="G200" s="83"/>
      <c r="H200" s="84"/>
      <c r="I200" s="84"/>
      <c r="J200" s="84"/>
      <c r="K200" s="84"/>
      <c r="L200" s="84"/>
      <c r="M200" s="84">
        <v>1</v>
      </c>
      <c r="N200" s="84"/>
      <c r="O200" s="84"/>
      <c r="P200" s="84">
        <v>1</v>
      </c>
    </row>
    <row r="201" spans="3:16" ht="15.75">
      <c r="C201" s="81"/>
      <c r="D201" s="53">
        <v>5999</v>
      </c>
      <c r="E201" s="53" t="s">
        <v>660</v>
      </c>
      <c r="F201" s="83"/>
      <c r="G201" s="83"/>
      <c r="H201" s="84"/>
      <c r="I201" s="84"/>
      <c r="J201" s="84"/>
      <c r="K201" s="84"/>
      <c r="L201" s="84"/>
      <c r="M201" s="84">
        <v>1</v>
      </c>
      <c r="N201" s="84"/>
      <c r="O201" s="84"/>
      <c r="P201" s="84">
        <v>1</v>
      </c>
    </row>
    <row r="202" spans="3:16" ht="15.75">
      <c r="C202" s="81"/>
      <c r="D202" s="53"/>
      <c r="E202" s="67" t="s">
        <v>661</v>
      </c>
      <c r="F202" s="83"/>
      <c r="G202" s="83"/>
      <c r="H202" s="84"/>
      <c r="I202" s="84"/>
      <c r="J202" s="84"/>
      <c r="K202" s="84"/>
      <c r="L202" s="84"/>
      <c r="M202" s="84"/>
      <c r="N202" s="84"/>
      <c r="O202" s="84"/>
      <c r="P202" s="84"/>
    </row>
    <row r="203" spans="3:16" ht="15.75">
      <c r="C203" s="81"/>
      <c r="D203" s="53">
        <v>6107</v>
      </c>
      <c r="E203" s="82" t="s">
        <v>662</v>
      </c>
      <c r="F203" s="83"/>
      <c r="G203" s="83"/>
      <c r="H203" s="84"/>
      <c r="I203" s="84"/>
      <c r="J203" s="84"/>
      <c r="K203" s="84"/>
      <c r="L203" s="84"/>
      <c r="M203" s="84">
        <v>1</v>
      </c>
      <c r="N203" s="84"/>
      <c r="O203" s="84"/>
      <c r="P203" s="84">
        <v>1</v>
      </c>
    </row>
    <row r="204" spans="3:16" ht="15.75">
      <c r="C204" s="81"/>
      <c r="D204" s="53"/>
      <c r="E204" s="53"/>
      <c r="F204" s="83"/>
      <c r="G204" s="83"/>
      <c r="H204" s="84"/>
      <c r="I204" s="84"/>
      <c r="J204" s="84"/>
      <c r="K204" s="84"/>
      <c r="L204" s="84"/>
      <c r="M204" s="84"/>
      <c r="N204" s="84"/>
      <c r="O204" s="84"/>
      <c r="P204" s="84"/>
    </row>
    <row r="205" spans="3:16" ht="15.75">
      <c r="C205" s="81"/>
      <c r="D205" s="53"/>
      <c r="E205" s="53" t="s">
        <v>663</v>
      </c>
      <c r="F205" s="83"/>
      <c r="G205" s="83"/>
      <c r="H205" s="84"/>
      <c r="I205" s="84"/>
      <c r="J205" s="84"/>
      <c r="K205" s="84"/>
      <c r="L205" s="84"/>
      <c r="M205" s="84"/>
      <c r="N205" s="84"/>
      <c r="O205" s="84"/>
      <c r="P205" s="84">
        <f>SUM(P148:P203)</f>
        <v>46</v>
      </c>
    </row>
    <row r="206" spans="3:16" ht="15.75">
      <c r="C206" s="81"/>
      <c r="D206" s="53"/>
      <c r="E206" s="53"/>
      <c r="F206" s="83"/>
      <c r="G206" s="83"/>
      <c r="H206" s="84"/>
      <c r="I206" s="84"/>
      <c r="J206" s="84"/>
      <c r="K206" s="84"/>
      <c r="L206" s="84"/>
      <c r="M206" s="84"/>
      <c r="N206" s="84"/>
      <c r="O206" s="84"/>
      <c r="P206" s="84"/>
    </row>
    <row r="207" spans="3:16" ht="15.75">
      <c r="C207" s="85"/>
      <c r="D207" s="72"/>
      <c r="E207" s="72" t="s">
        <v>664</v>
      </c>
      <c r="F207" s="86"/>
      <c r="G207" s="86"/>
      <c r="H207" s="87"/>
      <c r="I207" s="87"/>
      <c r="J207" s="87"/>
      <c r="K207" s="87"/>
      <c r="L207" s="87"/>
      <c r="M207" s="87"/>
      <c r="N207" s="87"/>
      <c r="O207" s="87"/>
      <c r="P207" s="87">
        <v>152</v>
      </c>
    </row>
  </sheetData>
  <phoneticPr fontId="2" type="noConversion"/>
  <pageMargins left="0.7" right="0.7" top="0.75" bottom="0.75" header="0.3" footer="0.3"/>
  <pageSetup scale="87" fitToHeight="0" orientation="landscape" r:id="rId1"/>
  <headerFooter>
    <oddHeader>&amp;CRI BioBlitz 2013—Results
Narragansett (Canonchet Farm)&amp;R&amp;A
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workbookViewId="0">
      <selection activeCell="D1" sqref="D1"/>
    </sheetView>
  </sheetViews>
  <sheetFormatPr defaultRowHeight="12.75"/>
  <cols>
    <col min="2" max="3" width="8.5703125" customWidth="1"/>
    <col min="5" max="5" width="13.85546875" customWidth="1"/>
    <col min="7" max="7" width="14.42578125" customWidth="1"/>
    <col min="8" max="8" width="15.28515625" customWidth="1"/>
    <col min="9" max="9" width="20.85546875" customWidth="1"/>
    <col min="10" max="10" width="14" customWidth="1"/>
  </cols>
  <sheetData>
    <row r="1" spans="1:11">
      <c r="A1" s="6"/>
      <c r="E1" t="s">
        <v>705</v>
      </c>
      <c r="F1" t="s">
        <v>706</v>
      </c>
      <c r="G1" t="s">
        <v>707</v>
      </c>
      <c r="H1" t="s">
        <v>708</v>
      </c>
      <c r="I1" t="s">
        <v>709</v>
      </c>
      <c r="J1" s="11" t="s">
        <v>710</v>
      </c>
      <c r="K1" t="s">
        <v>711</v>
      </c>
    </row>
    <row r="2" spans="1:11" s="31" customFormat="1">
      <c r="A2" s="15">
        <f>B15</f>
        <v>1</v>
      </c>
      <c r="C2" s="31" t="s">
        <v>683</v>
      </c>
    </row>
    <row r="3" spans="1:11">
      <c r="B3">
        <v>1</v>
      </c>
      <c r="G3" s="11" t="s">
        <v>433</v>
      </c>
      <c r="H3" s="11" t="s">
        <v>434</v>
      </c>
      <c r="I3" s="11" t="s">
        <v>435</v>
      </c>
      <c r="J3" s="11" t="s">
        <v>387</v>
      </c>
    </row>
    <row r="15" spans="1:11">
      <c r="B15">
        <f>SUM(B2:B14)</f>
        <v>1</v>
      </c>
    </row>
    <row r="17" spans="1:10" s="31" customFormat="1">
      <c r="A17" s="15">
        <f>B31</f>
        <v>2</v>
      </c>
      <c r="B17" s="32"/>
      <c r="C17" s="32" t="s">
        <v>727</v>
      </c>
    </row>
    <row r="18" spans="1:10" s="31" customFormat="1">
      <c r="A18" s="6"/>
      <c r="C18" s="31" t="s">
        <v>701</v>
      </c>
    </row>
    <row r="19" spans="1:10" ht="15.75">
      <c r="B19">
        <v>1</v>
      </c>
      <c r="G19" s="43" t="s">
        <v>436</v>
      </c>
      <c r="H19" s="11" t="s">
        <v>437</v>
      </c>
      <c r="I19" s="11" t="s">
        <v>438</v>
      </c>
      <c r="J19" s="11"/>
    </row>
    <row r="20" spans="1:10">
      <c r="B20">
        <v>1</v>
      </c>
      <c r="E20" s="11"/>
      <c r="G20" s="11" t="s">
        <v>1406</v>
      </c>
      <c r="H20" s="11" t="s">
        <v>1407</v>
      </c>
      <c r="I20" s="11" t="s">
        <v>439</v>
      </c>
      <c r="J20" s="11"/>
    </row>
    <row r="21" spans="1:10">
      <c r="E21" s="11"/>
      <c r="G21" s="11"/>
      <c r="H21" s="11"/>
      <c r="J21" s="11"/>
    </row>
    <row r="22" spans="1:10">
      <c r="E22" s="11"/>
      <c r="G22" s="11"/>
      <c r="H22" s="11"/>
      <c r="J22" s="11"/>
    </row>
    <row r="23" spans="1:10">
      <c r="E23" s="11"/>
      <c r="G23" s="11"/>
      <c r="H23" s="11"/>
      <c r="J23" s="11"/>
    </row>
    <row r="24" spans="1:10">
      <c r="G24" s="11"/>
      <c r="H24" s="11"/>
      <c r="J24" s="11"/>
    </row>
    <row r="25" spans="1:10">
      <c r="G25" s="11"/>
      <c r="H25" s="11"/>
      <c r="J25" s="11"/>
    </row>
    <row r="26" spans="1:10">
      <c r="G26" s="11"/>
      <c r="H26" s="11"/>
      <c r="J26" s="11"/>
    </row>
    <row r="27" spans="1:10">
      <c r="G27" s="11"/>
      <c r="H27" s="11"/>
      <c r="J27" s="11"/>
    </row>
    <row r="28" spans="1:10">
      <c r="G28" s="11"/>
      <c r="H28" s="11"/>
      <c r="J28" s="11"/>
    </row>
    <row r="31" spans="1:10">
      <c r="B31">
        <f>SUM(B19:B30)</f>
        <v>2</v>
      </c>
    </row>
    <row r="33" spans="1:9" s="31" customFormat="1">
      <c r="A33" s="15">
        <f>B43</f>
        <v>3</v>
      </c>
      <c r="C33" s="31" t="s">
        <v>669</v>
      </c>
    </row>
    <row r="34" spans="1:9" ht="15.75">
      <c r="E34" s="41" t="s">
        <v>989</v>
      </c>
    </row>
    <row r="35" spans="1:9" ht="15.75">
      <c r="B35">
        <v>1</v>
      </c>
      <c r="E35" s="45"/>
      <c r="F35" s="43" t="s">
        <v>990</v>
      </c>
    </row>
    <row r="36" spans="1:9" ht="15.75">
      <c r="E36" s="45"/>
    </row>
    <row r="37" spans="1:9" ht="15.75">
      <c r="E37" s="41" t="s">
        <v>993</v>
      </c>
    </row>
    <row r="38" spans="1:9" ht="15.75">
      <c r="B38">
        <v>1</v>
      </c>
      <c r="F38" s="43" t="s">
        <v>994</v>
      </c>
      <c r="I38" s="11" t="s">
        <v>1404</v>
      </c>
    </row>
    <row r="39" spans="1:9" ht="15.75">
      <c r="E39" s="41"/>
      <c r="I39" s="11" t="s">
        <v>1405</v>
      </c>
    </row>
    <row r="40" spans="1:9" ht="15.75">
      <c r="E40" s="41" t="s">
        <v>991</v>
      </c>
      <c r="G40" s="11"/>
      <c r="H40" s="11"/>
      <c r="I40" s="11"/>
    </row>
    <row r="41" spans="1:9" ht="15.75">
      <c r="B41">
        <v>1</v>
      </c>
      <c r="E41" s="43"/>
      <c r="F41" s="43" t="s">
        <v>992</v>
      </c>
      <c r="G41" s="11"/>
      <c r="H41" s="11"/>
      <c r="I41" s="11"/>
    </row>
    <row r="42" spans="1:9" ht="15.75">
      <c r="E42" s="43"/>
    </row>
    <row r="43" spans="1:9">
      <c r="B43">
        <f>SUM(B34:B42)</f>
        <v>3</v>
      </c>
    </row>
    <row r="44" spans="1:9" ht="15.75">
      <c r="E44" s="41"/>
    </row>
    <row r="45" spans="1:9">
      <c r="A45">
        <f>SUM(A17:A44)</f>
        <v>5</v>
      </c>
    </row>
    <row r="46" spans="1:9" ht="15.75">
      <c r="E46" s="43"/>
    </row>
    <row r="47" spans="1:9" ht="15.75">
      <c r="E47" s="43"/>
    </row>
    <row r="49" spans="5:5" ht="15.75">
      <c r="E49" s="41"/>
    </row>
    <row r="51" spans="5:5" ht="15.75">
      <c r="E51" s="43"/>
    </row>
    <row r="52" spans="5:5" ht="15.75">
      <c r="E52" s="43"/>
    </row>
    <row r="53" spans="5:5" ht="15.75">
      <c r="E53" s="41"/>
    </row>
    <row r="54" spans="5:5" ht="15.75">
      <c r="E54" s="41"/>
    </row>
  </sheetData>
  <phoneticPr fontId="2" type="noConversion"/>
  <pageMargins left="0.7" right="0.7" top="0.75" bottom="0.75" header="0.3" footer="0.3"/>
  <pageSetup scale="94" fitToHeight="0" orientation="landscape" r:id="rId1"/>
  <headerFooter>
    <oddHeader>&amp;CRI BioBlitz 2013—Results
Narragansett (Canonchet Farm)&amp;R&amp;A
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workbookViewId="0">
      <selection activeCell="C14" sqref="C14"/>
    </sheetView>
  </sheetViews>
  <sheetFormatPr defaultRowHeight="12.75"/>
  <cols>
    <col min="3" max="3" width="15.28515625" customWidth="1"/>
    <col min="4" max="4" width="17.140625" customWidth="1"/>
    <col min="6" max="6" width="15.140625" customWidth="1"/>
    <col min="7" max="7" width="17.28515625" customWidth="1"/>
  </cols>
  <sheetData>
    <row r="1" spans="1:10">
      <c r="A1" s="10">
        <f>B15</f>
        <v>4</v>
      </c>
      <c r="C1" s="11" t="s">
        <v>844</v>
      </c>
      <c r="D1" s="11" t="s">
        <v>844</v>
      </c>
      <c r="E1" s="11" t="s">
        <v>750</v>
      </c>
      <c r="F1" s="11" t="s">
        <v>707</v>
      </c>
      <c r="G1" s="11" t="s">
        <v>729</v>
      </c>
      <c r="H1" s="11" t="s">
        <v>709</v>
      </c>
      <c r="I1" s="11" t="s">
        <v>710</v>
      </c>
      <c r="J1" s="11" t="s">
        <v>711</v>
      </c>
    </row>
    <row r="3" spans="1:10" s="31" customFormat="1">
      <c r="D3" s="32" t="s">
        <v>860</v>
      </c>
      <c r="H3" s="32" t="s">
        <v>863</v>
      </c>
    </row>
    <row r="4" spans="1:10">
      <c r="B4">
        <v>1</v>
      </c>
      <c r="F4" t="s">
        <v>1093</v>
      </c>
      <c r="G4" s="11"/>
      <c r="I4" s="11"/>
    </row>
    <row r="5" spans="1:10">
      <c r="B5">
        <v>1</v>
      </c>
      <c r="F5" t="s">
        <v>1095</v>
      </c>
      <c r="G5" t="s">
        <v>1065</v>
      </c>
      <c r="I5" s="11"/>
    </row>
    <row r="6" spans="1:10">
      <c r="B6">
        <v>1</v>
      </c>
      <c r="G6" s="11"/>
      <c r="H6" t="s">
        <v>1096</v>
      </c>
    </row>
    <row r="7" spans="1:10">
      <c r="B7">
        <v>1</v>
      </c>
      <c r="F7" s="11" t="s">
        <v>325</v>
      </c>
      <c r="G7" s="11" t="s">
        <v>326</v>
      </c>
      <c r="H7" s="11" t="s">
        <v>1094</v>
      </c>
      <c r="I7" s="11" t="s">
        <v>261</v>
      </c>
    </row>
    <row r="9" spans="1:10" s="31" customFormat="1">
      <c r="D9" s="32" t="s">
        <v>861</v>
      </c>
      <c r="H9" s="32" t="s">
        <v>862</v>
      </c>
    </row>
    <row r="15" spans="1:10">
      <c r="B15">
        <f>SUM(B1:B14)</f>
        <v>4</v>
      </c>
    </row>
  </sheetData>
  <phoneticPr fontId="0" type="noConversion"/>
  <pageMargins left="0.7" right="0.7" top="0.75" bottom="0.75" header="0.3" footer="0.3"/>
  <pageSetup scale="97" fitToHeight="0" orientation="landscape" r:id="rId1"/>
  <headerFooter>
    <oddHeader>&amp;CRI BioBlitz 2013—Results
Narragansett (Canonchet Farm)&amp;R&amp;A
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workbookViewId="0">
      <selection activeCell="B24" sqref="B24"/>
    </sheetView>
  </sheetViews>
  <sheetFormatPr defaultRowHeight="12.75"/>
  <cols>
    <col min="3" max="3" width="15.28515625" customWidth="1"/>
    <col min="5" max="5" width="15.140625" customWidth="1"/>
    <col min="6" max="6" width="17.5703125" customWidth="1"/>
    <col min="7" max="7" width="25.28515625" customWidth="1"/>
    <col min="8" max="8" width="11.85546875" customWidth="1"/>
  </cols>
  <sheetData>
    <row r="1" spans="1:9">
      <c r="A1" s="10">
        <f>B12</f>
        <v>6</v>
      </c>
      <c r="C1" s="11" t="s">
        <v>844</v>
      </c>
      <c r="D1" s="11" t="s">
        <v>750</v>
      </c>
      <c r="E1" s="11" t="s">
        <v>707</v>
      </c>
      <c r="F1" s="11" t="s">
        <v>729</v>
      </c>
      <c r="G1" s="11" t="s">
        <v>709</v>
      </c>
      <c r="H1" s="11" t="s">
        <v>710</v>
      </c>
      <c r="I1" s="11" t="s">
        <v>711</v>
      </c>
    </row>
    <row r="2" spans="1:9" s="31" customFormat="1">
      <c r="C2" s="31" t="s">
        <v>703</v>
      </c>
    </row>
    <row r="3" spans="1:9">
      <c r="B3">
        <v>1</v>
      </c>
      <c r="F3" s="11"/>
      <c r="G3" s="11" t="s">
        <v>1133</v>
      </c>
      <c r="H3" s="11"/>
    </row>
    <row r="4" spans="1:9">
      <c r="B4">
        <v>1</v>
      </c>
      <c r="F4" s="11"/>
      <c r="G4" s="11" t="s">
        <v>1132</v>
      </c>
    </row>
    <row r="5" spans="1:9">
      <c r="A5" s="6"/>
      <c r="B5">
        <v>1</v>
      </c>
      <c r="F5" s="11"/>
      <c r="G5" s="11" t="s">
        <v>1131</v>
      </c>
      <c r="H5" s="11"/>
    </row>
    <row r="6" spans="1:9">
      <c r="B6">
        <v>1</v>
      </c>
      <c r="F6" s="11"/>
      <c r="G6" s="11" t="s">
        <v>1130</v>
      </c>
    </row>
    <row r="7" spans="1:9">
      <c r="A7" s="6"/>
      <c r="B7">
        <v>1</v>
      </c>
      <c r="F7" s="11"/>
      <c r="G7" s="11" t="s">
        <v>1129</v>
      </c>
      <c r="H7" s="11"/>
    </row>
    <row r="8" spans="1:9">
      <c r="B8">
        <v>1</v>
      </c>
      <c r="F8" s="11"/>
      <c r="G8" s="11" t="s">
        <v>1128</v>
      </c>
    </row>
    <row r="9" spans="1:9">
      <c r="A9" s="6"/>
      <c r="F9" s="11"/>
      <c r="G9" s="11"/>
      <c r="H9" s="11"/>
    </row>
    <row r="10" spans="1:9">
      <c r="F10" s="11"/>
      <c r="G10" s="11"/>
      <c r="H10" s="11"/>
    </row>
    <row r="11" spans="1:9">
      <c r="F11" s="11"/>
      <c r="G11" s="11"/>
      <c r="H11" s="11"/>
    </row>
    <row r="12" spans="1:9">
      <c r="B12">
        <f>SUM(B3:B10)</f>
        <v>6</v>
      </c>
      <c r="G12" s="11"/>
    </row>
    <row r="13" spans="1:9">
      <c r="G13" s="11"/>
    </row>
    <row r="14" spans="1:9">
      <c r="G14" s="11"/>
    </row>
    <row r="15" spans="1:9">
      <c r="A15" s="10">
        <f>B24</f>
        <v>6</v>
      </c>
      <c r="G15" s="11"/>
    </row>
    <row r="16" spans="1:9" s="31" customFormat="1">
      <c r="C16" s="31" t="s">
        <v>692</v>
      </c>
    </row>
    <row r="17" spans="2:7">
      <c r="B17">
        <v>1</v>
      </c>
      <c r="F17" s="11"/>
      <c r="G17" s="11" t="s">
        <v>1127</v>
      </c>
    </row>
    <row r="18" spans="2:7">
      <c r="B18">
        <v>1</v>
      </c>
      <c r="F18" s="11"/>
      <c r="G18" s="11" t="s">
        <v>1126</v>
      </c>
    </row>
    <row r="19" spans="2:7">
      <c r="B19">
        <v>1</v>
      </c>
      <c r="F19" s="11"/>
      <c r="G19" s="11" t="s">
        <v>1125</v>
      </c>
    </row>
    <row r="20" spans="2:7">
      <c r="B20">
        <v>1</v>
      </c>
      <c r="F20" s="11"/>
      <c r="G20" s="11" t="s">
        <v>1124</v>
      </c>
    </row>
    <row r="21" spans="2:7">
      <c r="B21">
        <v>1</v>
      </c>
      <c r="F21" s="11"/>
      <c r="G21" s="11" t="s">
        <v>1123</v>
      </c>
    </row>
    <row r="22" spans="2:7">
      <c r="B22">
        <v>1</v>
      </c>
      <c r="F22" s="11"/>
      <c r="G22" s="11" t="s">
        <v>1122</v>
      </c>
    </row>
    <row r="23" spans="2:7">
      <c r="F23" s="11"/>
    </row>
    <row r="24" spans="2:7">
      <c r="B24">
        <f>SUM(B17:B22)</f>
        <v>6</v>
      </c>
    </row>
  </sheetData>
  <phoneticPr fontId="2" type="noConversion"/>
  <pageMargins left="0.7" right="0.7" top="0.75" bottom="0.75" header="0.3" footer="0.3"/>
  <pageSetup fitToHeight="0" orientation="landscape" r:id="rId1"/>
  <headerFooter>
    <oddHeader>&amp;CRI BioBlitz 2013—Results
Narragansett (Canonchet Farm)&amp;R&amp;A
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1"/>
  <sheetViews>
    <sheetView workbookViewId="0">
      <selection activeCell="A2" sqref="A2"/>
    </sheetView>
  </sheetViews>
  <sheetFormatPr defaultRowHeight="12.75"/>
  <cols>
    <col min="2" max="5" width="9.140625" style="11"/>
    <col min="6" max="6" width="17.85546875" style="11" customWidth="1"/>
    <col min="7" max="7" width="18.42578125" style="34" customWidth="1"/>
    <col min="8" max="8" width="31" style="34" customWidth="1"/>
    <col min="9" max="9" width="11.85546875" style="11" customWidth="1"/>
    <col min="10" max="18" width="9.140625" style="11"/>
  </cols>
  <sheetData>
    <row r="1" spans="1:18">
      <c r="A1" s="10">
        <f>B42</f>
        <v>23</v>
      </c>
      <c r="C1" s="11" t="s">
        <v>754</v>
      </c>
      <c r="D1" s="11" t="s">
        <v>754</v>
      </c>
      <c r="E1" s="11" t="s">
        <v>754</v>
      </c>
      <c r="F1" s="11" t="s">
        <v>707</v>
      </c>
      <c r="G1" s="34" t="s">
        <v>708</v>
      </c>
      <c r="H1" s="36" t="s">
        <v>709</v>
      </c>
      <c r="I1" s="36" t="s">
        <v>710</v>
      </c>
      <c r="J1" s="36" t="s">
        <v>711</v>
      </c>
    </row>
    <row r="2" spans="1:18" s="31" customFormat="1">
      <c r="B2" s="32"/>
      <c r="C2" s="37" t="s">
        <v>733</v>
      </c>
      <c r="D2" s="32"/>
      <c r="E2" s="32"/>
      <c r="F2" s="32"/>
      <c r="G2" s="37"/>
      <c r="H2" s="37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s="31" customFormat="1">
      <c r="B3" s="32"/>
      <c r="C3" s="37"/>
      <c r="D3" s="32" t="s">
        <v>898</v>
      </c>
      <c r="E3" s="32"/>
      <c r="F3" s="32"/>
      <c r="G3" s="37"/>
      <c r="H3" s="37" t="s">
        <v>902</v>
      </c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>
      <c r="A4" s="6"/>
      <c r="C4" s="34"/>
    </row>
    <row r="5" spans="1:18">
      <c r="A5" s="6"/>
      <c r="C5" s="34"/>
    </row>
    <row r="6" spans="1:18" s="31" customFormat="1">
      <c r="B6" s="32"/>
      <c r="C6" s="37"/>
      <c r="D6" s="32" t="s">
        <v>897</v>
      </c>
      <c r="E6" s="32"/>
      <c r="F6" s="32"/>
      <c r="G6" s="37"/>
      <c r="H6" s="37" t="s">
        <v>900</v>
      </c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>
      <c r="A7" s="6"/>
    </row>
    <row r="8" spans="1:18">
      <c r="A8" s="6"/>
    </row>
    <row r="9" spans="1:18">
      <c r="A9" s="6"/>
    </row>
    <row r="10" spans="1:18" s="31" customFormat="1">
      <c r="B10" s="32"/>
      <c r="C10" s="37"/>
      <c r="D10" s="32" t="s">
        <v>899</v>
      </c>
      <c r="E10" s="32"/>
      <c r="F10" s="32"/>
      <c r="G10" s="37"/>
      <c r="H10" s="37" t="s">
        <v>901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>
      <c r="B11" s="11">
        <v>1</v>
      </c>
      <c r="G11" s="35"/>
      <c r="H11" s="35" t="s">
        <v>1134</v>
      </c>
    </row>
    <row r="12" spans="1:18">
      <c r="B12" s="11">
        <v>1</v>
      </c>
      <c r="G12" s="35"/>
      <c r="H12" s="35" t="s">
        <v>1135</v>
      </c>
    </row>
    <row r="13" spans="1:18">
      <c r="B13" s="11">
        <v>1</v>
      </c>
      <c r="G13" s="35"/>
      <c r="H13" s="35" t="s">
        <v>1136</v>
      </c>
    </row>
    <row r="14" spans="1:18">
      <c r="B14" s="11">
        <v>1</v>
      </c>
      <c r="G14" s="35"/>
      <c r="H14" s="35" t="s">
        <v>1137</v>
      </c>
    </row>
    <row r="15" spans="1:18">
      <c r="B15" s="11">
        <v>1</v>
      </c>
      <c r="G15" s="35"/>
      <c r="H15" s="35" t="s">
        <v>1138</v>
      </c>
    </row>
    <row r="16" spans="1:18">
      <c r="B16" s="11">
        <v>1</v>
      </c>
      <c r="G16" s="35"/>
      <c r="H16" s="35" t="s">
        <v>1139</v>
      </c>
    </row>
    <row r="17" spans="2:8">
      <c r="B17" s="11">
        <v>1</v>
      </c>
      <c r="G17" s="35"/>
      <c r="H17" s="35" t="s">
        <v>1140</v>
      </c>
    </row>
    <row r="18" spans="2:8">
      <c r="B18" s="11">
        <v>1</v>
      </c>
      <c r="G18" s="35"/>
      <c r="H18" s="35" t="s">
        <v>1141</v>
      </c>
    </row>
    <row r="19" spans="2:8">
      <c r="B19" s="11">
        <v>1</v>
      </c>
      <c r="G19" s="35"/>
      <c r="H19" s="35" t="s">
        <v>1142</v>
      </c>
    </row>
    <row r="20" spans="2:8">
      <c r="B20" s="11">
        <v>1</v>
      </c>
      <c r="G20" s="35"/>
      <c r="H20" s="35" t="s">
        <v>1143</v>
      </c>
    </row>
    <row r="21" spans="2:8">
      <c r="B21" s="11">
        <v>1</v>
      </c>
      <c r="G21" s="35"/>
      <c r="H21" s="35" t="s">
        <v>1144</v>
      </c>
    </row>
    <row r="22" spans="2:8">
      <c r="B22" s="11">
        <v>1</v>
      </c>
      <c r="G22" s="35"/>
      <c r="H22" s="35" t="s">
        <v>1145</v>
      </c>
    </row>
    <row r="23" spans="2:8">
      <c r="B23" s="11">
        <v>1</v>
      </c>
      <c r="G23" s="35"/>
      <c r="H23" s="35" t="s">
        <v>1146</v>
      </c>
    </row>
    <row r="24" spans="2:8">
      <c r="B24" s="11">
        <v>1</v>
      </c>
      <c r="G24" s="35"/>
      <c r="H24" s="35" t="s">
        <v>1147</v>
      </c>
    </row>
    <row r="25" spans="2:8">
      <c r="B25" s="11">
        <v>1</v>
      </c>
      <c r="G25" s="35"/>
      <c r="H25" s="35" t="s">
        <v>1148</v>
      </c>
    </row>
    <row r="26" spans="2:8">
      <c r="B26" s="11">
        <v>1</v>
      </c>
      <c r="G26" s="35"/>
      <c r="H26" s="35" t="s">
        <v>1149</v>
      </c>
    </row>
    <row r="27" spans="2:8">
      <c r="B27" s="11">
        <v>1</v>
      </c>
      <c r="G27" s="35"/>
      <c r="H27" s="35" t="s">
        <v>1150</v>
      </c>
    </row>
    <row r="28" spans="2:8">
      <c r="B28" s="11">
        <v>1</v>
      </c>
      <c r="G28" s="35"/>
      <c r="H28" s="35" t="s">
        <v>1151</v>
      </c>
    </row>
    <row r="29" spans="2:8">
      <c r="B29" s="11">
        <v>1</v>
      </c>
      <c r="G29" s="35"/>
      <c r="H29" s="35" t="s">
        <v>1152</v>
      </c>
    </row>
    <row r="30" spans="2:8">
      <c r="B30" s="11">
        <v>1</v>
      </c>
      <c r="G30" s="35"/>
      <c r="H30" s="35" t="s">
        <v>1153</v>
      </c>
    </row>
    <row r="31" spans="2:8">
      <c r="B31" s="11">
        <v>1</v>
      </c>
      <c r="G31" s="35"/>
      <c r="H31" s="35" t="s">
        <v>1154</v>
      </c>
    </row>
    <row r="32" spans="2:8">
      <c r="B32" s="11">
        <v>1</v>
      </c>
      <c r="G32" s="35"/>
      <c r="H32" s="35" t="s">
        <v>1155</v>
      </c>
    </row>
    <row r="33" spans="2:18">
      <c r="B33" s="11">
        <v>1</v>
      </c>
      <c r="G33" s="35"/>
      <c r="H33" s="35" t="s">
        <v>1156</v>
      </c>
    </row>
    <row r="34" spans="2:18">
      <c r="G34" s="35"/>
      <c r="H34" s="35"/>
    </row>
    <row r="35" spans="2:18">
      <c r="G35" s="35"/>
      <c r="H35" s="35"/>
    </row>
    <row r="36" spans="2:18">
      <c r="G36" s="35"/>
      <c r="H36" s="35"/>
    </row>
    <row r="37" spans="2:18" s="31" customFormat="1">
      <c r="B37" s="32"/>
      <c r="C37" s="38" t="s">
        <v>734</v>
      </c>
      <c r="D37" s="32"/>
      <c r="E37" s="32"/>
      <c r="F37" s="32"/>
      <c r="G37" s="37"/>
      <c r="H37" s="38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8" spans="2:18">
      <c r="G38" s="35"/>
      <c r="H38" s="35"/>
    </row>
    <row r="39" spans="2:18">
      <c r="G39" s="35"/>
      <c r="H39" s="35"/>
    </row>
    <row r="40" spans="2:18">
      <c r="G40" s="35"/>
      <c r="H40" s="35"/>
    </row>
    <row r="41" spans="2:18">
      <c r="G41" s="35"/>
      <c r="H41" s="35"/>
    </row>
    <row r="42" spans="2:18">
      <c r="B42" s="11">
        <f>SUM(B4:B41)</f>
        <v>23</v>
      </c>
      <c r="G42" s="35"/>
      <c r="H42" s="35"/>
    </row>
    <row r="43" spans="2:18">
      <c r="G43" s="35"/>
      <c r="H43"/>
      <c r="I43"/>
    </row>
    <row r="44" spans="2:18">
      <c r="G44" s="35"/>
      <c r="H44"/>
      <c r="I44"/>
    </row>
    <row r="45" spans="2:18">
      <c r="G45" s="35"/>
      <c r="H45"/>
      <c r="I45"/>
    </row>
    <row r="46" spans="2:18">
      <c r="G46" s="35"/>
      <c r="H46"/>
      <c r="I46"/>
    </row>
    <row r="47" spans="2:18">
      <c r="G47" s="35"/>
      <c r="H47"/>
      <c r="I47"/>
    </row>
    <row r="48" spans="2:18">
      <c r="G48" s="35"/>
      <c r="H48"/>
      <c r="I48"/>
    </row>
    <row r="49" spans="7:9">
      <c r="G49" s="35"/>
      <c r="H49"/>
      <c r="I49"/>
    </row>
    <row r="50" spans="7:9">
      <c r="G50" s="35"/>
      <c r="H50"/>
      <c r="I50"/>
    </row>
    <row r="51" spans="7:9">
      <c r="G51" s="35"/>
      <c r="H51"/>
      <c r="I51"/>
    </row>
    <row r="52" spans="7:9">
      <c r="G52" s="35"/>
      <c r="H52"/>
      <c r="I52"/>
    </row>
    <row r="53" spans="7:9">
      <c r="G53" s="35"/>
      <c r="H53"/>
      <c r="I53"/>
    </row>
    <row r="54" spans="7:9">
      <c r="G54" s="35"/>
      <c r="H54"/>
      <c r="I54"/>
    </row>
    <row r="55" spans="7:9">
      <c r="G55" s="35"/>
      <c r="H55"/>
      <c r="I55"/>
    </row>
    <row r="56" spans="7:9">
      <c r="G56" s="35"/>
      <c r="H56"/>
      <c r="I56"/>
    </row>
    <row r="57" spans="7:9">
      <c r="G57" s="35"/>
      <c r="H57"/>
      <c r="I57"/>
    </row>
    <row r="58" spans="7:9">
      <c r="G58" s="35"/>
      <c r="H58"/>
      <c r="I58"/>
    </row>
    <row r="59" spans="7:9">
      <c r="G59" s="35"/>
      <c r="H59"/>
      <c r="I59"/>
    </row>
    <row r="60" spans="7:9">
      <c r="G60" s="35"/>
      <c r="H60"/>
      <c r="I60"/>
    </row>
    <row r="61" spans="7:9">
      <c r="G61" s="35"/>
      <c r="H61"/>
      <c r="I61"/>
    </row>
    <row r="62" spans="7:9">
      <c r="G62" s="35"/>
      <c r="H62"/>
      <c r="I62"/>
    </row>
    <row r="63" spans="7:9">
      <c r="G63" s="35"/>
      <c r="H63"/>
      <c r="I63"/>
    </row>
    <row r="64" spans="7:9">
      <c r="G64" s="35"/>
      <c r="H64"/>
      <c r="I64"/>
    </row>
    <row r="65" spans="7:9">
      <c r="G65" s="35"/>
      <c r="H65"/>
      <c r="I65"/>
    </row>
    <row r="66" spans="7:9">
      <c r="G66" s="35"/>
      <c r="H66" s="35"/>
    </row>
    <row r="67" spans="7:9">
      <c r="G67" s="35"/>
      <c r="H67" s="35"/>
    </row>
    <row r="68" spans="7:9">
      <c r="G68" s="35"/>
      <c r="H68" s="35"/>
    </row>
    <row r="69" spans="7:9">
      <c r="G69" s="35"/>
      <c r="H69" s="35"/>
    </row>
    <row r="70" spans="7:9">
      <c r="G70" s="35"/>
      <c r="H70" s="35"/>
    </row>
    <row r="71" spans="7:9">
      <c r="G71" s="35"/>
      <c r="H71" s="35"/>
    </row>
    <row r="72" spans="7:9">
      <c r="G72" s="35"/>
      <c r="H72" s="35"/>
    </row>
    <row r="73" spans="7:9">
      <c r="G73" s="35"/>
      <c r="H73" s="35"/>
    </row>
    <row r="74" spans="7:9">
      <c r="G74" s="35"/>
      <c r="H74" s="35"/>
    </row>
    <row r="75" spans="7:9">
      <c r="G75" s="35"/>
      <c r="H75" s="35"/>
    </row>
    <row r="76" spans="7:9">
      <c r="G76" s="35"/>
      <c r="H76" s="35"/>
    </row>
    <row r="77" spans="7:9">
      <c r="G77" s="35"/>
      <c r="H77" s="35"/>
    </row>
    <row r="78" spans="7:9">
      <c r="G78" s="35"/>
      <c r="H78" s="35"/>
    </row>
    <row r="79" spans="7:9">
      <c r="G79" s="35"/>
      <c r="H79" s="35"/>
    </row>
    <row r="80" spans="7:9">
      <c r="G80" s="35"/>
      <c r="H80" s="35"/>
    </row>
    <row r="81" spans="7:8">
      <c r="G81" s="35"/>
      <c r="H81" s="35"/>
    </row>
    <row r="82" spans="7:8">
      <c r="G82" s="35"/>
      <c r="H82" s="35"/>
    </row>
    <row r="83" spans="7:8">
      <c r="G83" s="35"/>
      <c r="H83" s="35"/>
    </row>
    <row r="84" spans="7:8">
      <c r="G84" s="35"/>
      <c r="H84" s="35"/>
    </row>
    <row r="85" spans="7:8">
      <c r="G85" s="35"/>
      <c r="H85" s="35"/>
    </row>
    <row r="86" spans="7:8">
      <c r="G86" s="35"/>
      <c r="H86" s="35"/>
    </row>
    <row r="87" spans="7:8">
      <c r="G87" s="35"/>
      <c r="H87" s="35"/>
    </row>
    <row r="88" spans="7:8">
      <c r="G88" s="35"/>
      <c r="H88" s="35"/>
    </row>
    <row r="89" spans="7:8">
      <c r="G89" s="35"/>
      <c r="H89" s="35"/>
    </row>
    <row r="90" spans="7:8">
      <c r="G90" s="35"/>
      <c r="H90" s="35"/>
    </row>
    <row r="91" spans="7:8">
      <c r="G91" s="35"/>
      <c r="H91" s="35"/>
    </row>
    <row r="92" spans="7:8">
      <c r="G92" s="35"/>
      <c r="H92" s="35"/>
    </row>
    <row r="93" spans="7:8">
      <c r="G93" s="35"/>
      <c r="H93" s="35"/>
    </row>
    <row r="94" spans="7:8">
      <c r="G94" s="35"/>
      <c r="H94" s="35"/>
    </row>
    <row r="95" spans="7:8">
      <c r="G95" s="35"/>
      <c r="H95" s="35"/>
    </row>
    <row r="96" spans="7:8">
      <c r="G96" s="35"/>
      <c r="H96" s="35"/>
    </row>
    <row r="97" spans="7:8">
      <c r="G97" s="35"/>
      <c r="H97" s="35"/>
    </row>
    <row r="98" spans="7:8">
      <c r="G98" s="35"/>
      <c r="H98" s="35"/>
    </row>
    <row r="99" spans="7:8">
      <c r="G99" s="35"/>
      <c r="H99" s="35"/>
    </row>
    <row r="100" spans="7:8">
      <c r="G100" s="35"/>
      <c r="H100" s="35"/>
    </row>
    <row r="101" spans="7:8">
      <c r="G101" s="35"/>
      <c r="H101" s="35"/>
    </row>
    <row r="102" spans="7:8">
      <c r="G102" s="35"/>
      <c r="H102" s="35"/>
    </row>
    <row r="103" spans="7:8">
      <c r="G103" s="35"/>
      <c r="H103" s="35"/>
    </row>
    <row r="104" spans="7:8">
      <c r="G104" s="35"/>
      <c r="H104" s="35"/>
    </row>
    <row r="105" spans="7:8">
      <c r="G105" s="35"/>
      <c r="H105" s="35"/>
    </row>
    <row r="106" spans="7:8">
      <c r="G106" s="35"/>
      <c r="H106" s="35"/>
    </row>
    <row r="107" spans="7:8">
      <c r="G107" s="35"/>
      <c r="H107" s="35"/>
    </row>
    <row r="108" spans="7:8">
      <c r="G108" s="35"/>
      <c r="H108" s="35"/>
    </row>
    <row r="109" spans="7:8">
      <c r="G109" s="35"/>
      <c r="H109" s="35"/>
    </row>
    <row r="110" spans="7:8">
      <c r="G110" s="35"/>
      <c r="H110" s="35"/>
    </row>
    <row r="111" spans="7:8">
      <c r="G111" s="35"/>
      <c r="H111" s="35"/>
    </row>
    <row r="112" spans="7:8">
      <c r="G112" s="35"/>
      <c r="H112" s="35"/>
    </row>
    <row r="113" spans="7:8">
      <c r="G113" s="35"/>
      <c r="H113" s="35"/>
    </row>
    <row r="114" spans="7:8">
      <c r="G114" s="35"/>
      <c r="H114" s="35"/>
    </row>
    <row r="115" spans="7:8">
      <c r="G115" s="35"/>
      <c r="H115" s="35"/>
    </row>
    <row r="116" spans="7:8">
      <c r="G116" s="35"/>
      <c r="H116" s="35"/>
    </row>
    <row r="117" spans="7:8">
      <c r="G117" s="35"/>
      <c r="H117" s="35"/>
    </row>
    <row r="118" spans="7:8">
      <c r="G118" s="35"/>
      <c r="H118" s="35"/>
    </row>
    <row r="119" spans="7:8">
      <c r="G119" s="35"/>
      <c r="H119" s="35"/>
    </row>
    <row r="120" spans="7:8">
      <c r="G120" s="35"/>
      <c r="H120" s="35"/>
    </row>
    <row r="121" spans="7:8">
      <c r="G121" s="35"/>
      <c r="H121" s="35"/>
    </row>
    <row r="122" spans="7:8">
      <c r="G122" s="35"/>
      <c r="H122" s="35"/>
    </row>
    <row r="123" spans="7:8">
      <c r="G123" s="35"/>
      <c r="H123" s="35"/>
    </row>
    <row r="124" spans="7:8">
      <c r="G124" s="35"/>
      <c r="H124" s="35"/>
    </row>
    <row r="125" spans="7:8">
      <c r="G125" s="35"/>
      <c r="H125" s="35"/>
    </row>
    <row r="126" spans="7:8">
      <c r="G126" s="35"/>
      <c r="H126" s="35"/>
    </row>
    <row r="127" spans="7:8">
      <c r="G127" s="35"/>
      <c r="H127" s="35"/>
    </row>
    <row r="128" spans="7:8">
      <c r="G128" s="35"/>
      <c r="H128" s="35"/>
    </row>
    <row r="129" spans="7:8">
      <c r="G129" s="35"/>
      <c r="H129" s="35"/>
    </row>
    <row r="130" spans="7:8">
      <c r="G130" s="35"/>
      <c r="H130" s="35"/>
    </row>
    <row r="131" spans="7:8">
      <c r="G131" s="35"/>
      <c r="H131" s="35"/>
    </row>
    <row r="132" spans="7:8">
      <c r="G132" s="35"/>
      <c r="H132" s="35"/>
    </row>
    <row r="133" spans="7:8">
      <c r="G133" s="35"/>
      <c r="H133" s="35"/>
    </row>
    <row r="134" spans="7:8">
      <c r="G134" s="35"/>
      <c r="H134" s="35"/>
    </row>
    <row r="135" spans="7:8">
      <c r="G135" s="35"/>
      <c r="H135" s="35"/>
    </row>
    <row r="136" spans="7:8">
      <c r="G136" s="35"/>
      <c r="H136" s="35"/>
    </row>
    <row r="137" spans="7:8">
      <c r="G137" s="35"/>
      <c r="H137" s="35"/>
    </row>
    <row r="138" spans="7:8">
      <c r="G138" s="35"/>
      <c r="H138" s="35"/>
    </row>
    <row r="139" spans="7:8">
      <c r="G139" s="35"/>
      <c r="H139" s="35"/>
    </row>
    <row r="140" spans="7:8">
      <c r="G140" s="35"/>
      <c r="H140" s="35"/>
    </row>
    <row r="141" spans="7:8">
      <c r="G141" s="35"/>
      <c r="H141" s="35"/>
    </row>
    <row r="142" spans="7:8">
      <c r="G142" s="35"/>
      <c r="H142" s="35"/>
    </row>
    <row r="143" spans="7:8">
      <c r="G143" s="35"/>
      <c r="H143" s="35"/>
    </row>
    <row r="144" spans="7:8">
      <c r="G144" s="35"/>
      <c r="H144" s="35"/>
    </row>
    <row r="145" spans="7:8">
      <c r="G145" s="35"/>
      <c r="H145" s="35"/>
    </row>
    <row r="146" spans="7:8">
      <c r="G146" s="35"/>
      <c r="H146" s="35"/>
    </row>
    <row r="147" spans="7:8">
      <c r="G147" s="35"/>
      <c r="H147" s="35"/>
    </row>
    <row r="148" spans="7:8">
      <c r="G148" s="35"/>
      <c r="H148" s="35"/>
    </row>
    <row r="149" spans="7:8">
      <c r="G149" s="35"/>
      <c r="H149" s="35"/>
    </row>
    <row r="150" spans="7:8">
      <c r="G150" s="35"/>
      <c r="H150" s="35"/>
    </row>
    <row r="151" spans="7:8">
      <c r="G151" s="35"/>
      <c r="H151" s="35"/>
    </row>
    <row r="152" spans="7:8">
      <c r="G152" s="35"/>
      <c r="H152" s="35"/>
    </row>
    <row r="153" spans="7:8">
      <c r="G153" s="35"/>
      <c r="H153" s="35"/>
    </row>
    <row r="154" spans="7:8">
      <c r="G154" s="35"/>
      <c r="H154" s="35"/>
    </row>
    <row r="155" spans="7:8">
      <c r="G155" s="35"/>
      <c r="H155" s="35"/>
    </row>
    <row r="156" spans="7:8">
      <c r="G156" s="35"/>
      <c r="H156" s="35"/>
    </row>
    <row r="157" spans="7:8">
      <c r="G157" s="35"/>
      <c r="H157" s="35"/>
    </row>
    <row r="158" spans="7:8">
      <c r="G158" s="35"/>
      <c r="H158" s="35"/>
    </row>
    <row r="159" spans="7:8">
      <c r="G159" s="35"/>
      <c r="H159" s="35"/>
    </row>
    <row r="160" spans="7:8">
      <c r="G160" s="35"/>
      <c r="H160" s="35"/>
    </row>
    <row r="161" spans="7:8">
      <c r="G161" s="35"/>
      <c r="H161" s="35"/>
    </row>
    <row r="162" spans="7:8">
      <c r="G162" s="35"/>
      <c r="H162" s="35"/>
    </row>
    <row r="163" spans="7:8">
      <c r="G163" s="35"/>
      <c r="H163" s="35"/>
    </row>
    <row r="164" spans="7:8">
      <c r="G164" s="35"/>
      <c r="H164" s="35"/>
    </row>
    <row r="165" spans="7:8">
      <c r="G165" s="35"/>
      <c r="H165" s="35"/>
    </row>
    <row r="166" spans="7:8">
      <c r="G166" s="35"/>
      <c r="H166" s="35"/>
    </row>
    <row r="167" spans="7:8">
      <c r="G167" s="35"/>
      <c r="H167" s="35"/>
    </row>
    <row r="168" spans="7:8">
      <c r="G168" s="35"/>
      <c r="H168" s="35"/>
    </row>
    <row r="169" spans="7:8">
      <c r="G169" s="35"/>
      <c r="H169" s="35"/>
    </row>
    <row r="170" spans="7:8">
      <c r="G170" s="35"/>
      <c r="H170" s="35"/>
    </row>
    <row r="171" spans="7:8">
      <c r="G171" s="35"/>
      <c r="H171" s="35"/>
    </row>
    <row r="172" spans="7:8">
      <c r="G172" s="35"/>
      <c r="H172" s="35"/>
    </row>
    <row r="173" spans="7:8">
      <c r="G173" s="35"/>
      <c r="H173" s="35"/>
    </row>
    <row r="174" spans="7:8">
      <c r="G174" s="35"/>
      <c r="H174" s="35"/>
    </row>
    <row r="175" spans="7:8">
      <c r="G175" s="35"/>
      <c r="H175" s="35"/>
    </row>
    <row r="176" spans="7:8">
      <c r="G176" s="35"/>
      <c r="H176" s="35"/>
    </row>
    <row r="177" spans="7:8">
      <c r="G177" s="35"/>
      <c r="H177" s="35"/>
    </row>
    <row r="178" spans="7:8">
      <c r="G178" s="35"/>
      <c r="H178" s="35"/>
    </row>
    <row r="179" spans="7:8">
      <c r="G179" s="35"/>
      <c r="H179" s="35"/>
    </row>
    <row r="180" spans="7:8">
      <c r="G180" s="35"/>
      <c r="H180" s="35"/>
    </row>
    <row r="181" spans="7:8">
      <c r="G181" s="35"/>
      <c r="H181" s="35"/>
    </row>
    <row r="182" spans="7:8">
      <c r="G182" s="35"/>
      <c r="H182" s="35"/>
    </row>
    <row r="183" spans="7:8">
      <c r="G183" s="35"/>
      <c r="H183" s="35"/>
    </row>
    <row r="184" spans="7:8">
      <c r="G184" s="35"/>
      <c r="H184" s="35"/>
    </row>
    <row r="185" spans="7:8">
      <c r="G185" s="35"/>
      <c r="H185" s="35"/>
    </row>
    <row r="186" spans="7:8">
      <c r="G186" s="35"/>
      <c r="H186" s="35"/>
    </row>
    <row r="187" spans="7:8">
      <c r="G187" s="35"/>
      <c r="H187" s="35"/>
    </row>
    <row r="188" spans="7:8">
      <c r="G188" s="35"/>
      <c r="H188" s="35"/>
    </row>
    <row r="189" spans="7:8">
      <c r="G189" s="35"/>
      <c r="H189" s="35"/>
    </row>
    <row r="190" spans="7:8">
      <c r="G190" s="35"/>
      <c r="H190" s="35"/>
    </row>
    <row r="191" spans="7:8">
      <c r="G191" s="35"/>
      <c r="H191" s="35"/>
    </row>
    <row r="192" spans="7:8">
      <c r="G192" s="35"/>
      <c r="H192" s="35"/>
    </row>
    <row r="193" spans="7:8">
      <c r="G193" s="35"/>
      <c r="H193" s="35"/>
    </row>
    <row r="194" spans="7:8">
      <c r="G194" s="35"/>
      <c r="H194" s="35"/>
    </row>
    <row r="195" spans="7:8">
      <c r="G195" s="35"/>
      <c r="H195" s="35"/>
    </row>
    <row r="196" spans="7:8">
      <c r="G196" s="35"/>
      <c r="H196" s="35"/>
    </row>
    <row r="197" spans="7:8">
      <c r="G197" s="35"/>
      <c r="H197" s="35"/>
    </row>
    <row r="198" spans="7:8">
      <c r="G198" s="35"/>
      <c r="H198" s="35"/>
    </row>
    <row r="199" spans="7:8">
      <c r="G199" s="35"/>
      <c r="H199" s="35"/>
    </row>
    <row r="200" spans="7:8">
      <c r="G200" s="35"/>
      <c r="H200" s="35"/>
    </row>
    <row r="201" spans="7:8">
      <c r="G201" s="35"/>
      <c r="H201" s="35"/>
    </row>
    <row r="202" spans="7:8">
      <c r="G202" s="35"/>
      <c r="H202" s="35"/>
    </row>
    <row r="203" spans="7:8">
      <c r="G203" s="35"/>
      <c r="H203" s="35"/>
    </row>
    <row r="204" spans="7:8">
      <c r="G204" s="35"/>
      <c r="H204" s="35"/>
    </row>
    <row r="205" spans="7:8">
      <c r="G205" s="35"/>
      <c r="H205" s="35"/>
    </row>
    <row r="206" spans="7:8">
      <c r="G206" s="35"/>
      <c r="H206" s="35"/>
    </row>
    <row r="207" spans="7:8">
      <c r="G207" s="35"/>
      <c r="H207" s="35"/>
    </row>
    <row r="208" spans="7:8">
      <c r="G208" s="35"/>
      <c r="H208" s="35"/>
    </row>
    <row r="209" spans="7:8">
      <c r="G209" s="35"/>
      <c r="H209" s="35"/>
    </row>
    <row r="210" spans="7:8">
      <c r="G210" s="35"/>
      <c r="H210" s="35"/>
    </row>
    <row r="211" spans="7:8">
      <c r="G211" s="35"/>
      <c r="H211" s="35"/>
    </row>
    <row r="212" spans="7:8">
      <c r="G212" s="35"/>
      <c r="H212" s="35"/>
    </row>
    <row r="213" spans="7:8">
      <c r="G213" s="35"/>
      <c r="H213" s="35"/>
    </row>
    <row r="214" spans="7:8">
      <c r="G214" s="35"/>
      <c r="H214" s="35"/>
    </row>
    <row r="215" spans="7:8">
      <c r="G215" s="35"/>
      <c r="H215" s="35"/>
    </row>
    <row r="216" spans="7:8">
      <c r="G216" s="35"/>
      <c r="H216" s="35"/>
    </row>
    <row r="217" spans="7:8">
      <c r="G217" s="35"/>
      <c r="H217" s="35"/>
    </row>
    <row r="218" spans="7:8">
      <c r="G218" s="35"/>
      <c r="H218" s="35"/>
    </row>
    <row r="219" spans="7:8">
      <c r="G219" s="35"/>
      <c r="H219" s="35"/>
    </row>
    <row r="220" spans="7:8">
      <c r="G220" s="35"/>
      <c r="H220" s="35"/>
    </row>
    <row r="221" spans="7:8">
      <c r="G221" s="35"/>
      <c r="H221" s="35"/>
    </row>
    <row r="222" spans="7:8">
      <c r="G222" s="35"/>
      <c r="H222" s="35"/>
    </row>
    <row r="223" spans="7:8">
      <c r="G223" s="35"/>
      <c r="H223" s="35"/>
    </row>
    <row r="224" spans="7:8">
      <c r="G224" s="35"/>
      <c r="H224" s="35"/>
    </row>
    <row r="225" spans="7:8">
      <c r="G225" s="35"/>
      <c r="H225" s="35"/>
    </row>
    <row r="226" spans="7:8">
      <c r="G226" s="35"/>
      <c r="H226" s="35"/>
    </row>
    <row r="227" spans="7:8">
      <c r="G227" s="35"/>
      <c r="H227" s="35"/>
    </row>
    <row r="228" spans="7:8">
      <c r="G228" s="35"/>
      <c r="H228" s="35"/>
    </row>
    <row r="229" spans="7:8">
      <c r="G229" s="35"/>
      <c r="H229" s="35"/>
    </row>
    <row r="230" spans="7:8">
      <c r="G230" s="35"/>
      <c r="H230" s="35"/>
    </row>
    <row r="231" spans="7:8">
      <c r="G231" s="35"/>
      <c r="H231" s="35"/>
    </row>
    <row r="232" spans="7:8">
      <c r="G232" s="35"/>
      <c r="H232" s="35"/>
    </row>
    <row r="233" spans="7:8">
      <c r="G233" s="35"/>
      <c r="H233" s="35"/>
    </row>
    <row r="234" spans="7:8">
      <c r="G234" s="35"/>
      <c r="H234" s="35"/>
    </row>
    <row r="235" spans="7:8">
      <c r="G235" s="35"/>
      <c r="H235" s="35"/>
    </row>
    <row r="236" spans="7:8">
      <c r="G236" s="35"/>
      <c r="H236" s="35"/>
    </row>
    <row r="237" spans="7:8">
      <c r="G237" s="35"/>
      <c r="H237" s="35"/>
    </row>
    <row r="238" spans="7:8">
      <c r="G238" s="35"/>
      <c r="H238" s="35"/>
    </row>
    <row r="239" spans="7:8">
      <c r="G239" s="35"/>
      <c r="H239" s="35"/>
    </row>
    <row r="240" spans="7:8">
      <c r="G240" s="35"/>
      <c r="H240" s="35"/>
    </row>
    <row r="241" spans="7:8">
      <c r="G241" s="35"/>
      <c r="H241" s="35"/>
    </row>
    <row r="242" spans="7:8">
      <c r="G242" s="35"/>
      <c r="H242" s="35"/>
    </row>
    <row r="243" spans="7:8">
      <c r="G243" s="35"/>
      <c r="H243" s="35"/>
    </row>
    <row r="244" spans="7:8">
      <c r="G244" s="35"/>
      <c r="H244" s="35"/>
    </row>
    <row r="245" spans="7:8">
      <c r="G245" s="35"/>
      <c r="H245" s="35"/>
    </row>
    <row r="246" spans="7:8">
      <c r="G246" s="35"/>
      <c r="H246" s="35"/>
    </row>
    <row r="247" spans="7:8">
      <c r="G247" s="35"/>
      <c r="H247" s="35"/>
    </row>
    <row r="248" spans="7:8">
      <c r="G248" s="35"/>
      <c r="H248" s="35"/>
    </row>
    <row r="249" spans="7:8">
      <c r="G249" s="35"/>
      <c r="H249" s="35"/>
    </row>
    <row r="250" spans="7:8">
      <c r="G250" s="35"/>
      <c r="H250" s="35"/>
    </row>
    <row r="251" spans="7:8">
      <c r="G251" s="35"/>
      <c r="H251" s="35"/>
    </row>
    <row r="252" spans="7:8">
      <c r="G252" s="35"/>
      <c r="H252" s="35"/>
    </row>
    <row r="253" spans="7:8">
      <c r="G253" s="35"/>
      <c r="H253" s="35"/>
    </row>
    <row r="254" spans="7:8">
      <c r="G254" s="35"/>
      <c r="H254" s="35"/>
    </row>
    <row r="255" spans="7:8">
      <c r="G255" s="35"/>
      <c r="H255" s="35"/>
    </row>
    <row r="256" spans="7:8">
      <c r="G256" s="35"/>
      <c r="H256" s="35"/>
    </row>
    <row r="257" spans="7:8">
      <c r="G257" s="35"/>
      <c r="H257" s="35"/>
    </row>
    <row r="258" spans="7:8">
      <c r="G258" s="35"/>
      <c r="H258" s="35"/>
    </row>
    <row r="259" spans="7:8">
      <c r="G259" s="35"/>
      <c r="H259" s="35"/>
    </row>
    <row r="260" spans="7:8">
      <c r="G260" s="35"/>
      <c r="H260" s="35"/>
    </row>
    <row r="261" spans="7:8">
      <c r="G261" s="35"/>
      <c r="H261" s="35"/>
    </row>
    <row r="262" spans="7:8">
      <c r="G262" s="35"/>
      <c r="H262" s="35"/>
    </row>
    <row r="263" spans="7:8">
      <c r="G263" s="35"/>
      <c r="H263" s="35"/>
    </row>
    <row r="264" spans="7:8">
      <c r="G264" s="35"/>
      <c r="H264" s="35"/>
    </row>
    <row r="265" spans="7:8">
      <c r="G265" s="35"/>
      <c r="H265" s="35"/>
    </row>
    <row r="266" spans="7:8">
      <c r="G266" s="35"/>
      <c r="H266" s="35"/>
    </row>
    <row r="267" spans="7:8">
      <c r="G267" s="35"/>
      <c r="H267" s="35"/>
    </row>
    <row r="268" spans="7:8">
      <c r="G268" s="35"/>
      <c r="H268" s="35"/>
    </row>
    <row r="269" spans="7:8">
      <c r="G269" s="35"/>
      <c r="H269" s="35"/>
    </row>
    <row r="270" spans="7:8">
      <c r="G270" s="35"/>
      <c r="H270" s="35"/>
    </row>
    <row r="271" spans="7:8">
      <c r="G271" s="35"/>
      <c r="H271" s="35"/>
    </row>
  </sheetData>
  <phoneticPr fontId="2" type="noConversion"/>
  <pageMargins left="0.7" right="0.7" top="0.75" bottom="0.75" header="0.3" footer="0.3"/>
  <pageSetup scale="93" fitToHeight="0" orientation="landscape" r:id="rId1"/>
  <headerFooter>
    <oddHeader>&amp;CRI BioBlitz 2013—Results
Narragansett (Canonchet Farm)&amp;R&amp;A
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workbookViewId="0">
      <selection activeCell="A2" sqref="A2"/>
    </sheetView>
  </sheetViews>
  <sheetFormatPr defaultRowHeight="12.75"/>
  <cols>
    <col min="1" max="2" width="9.140625" style="13"/>
    <col min="3" max="3" width="16.28515625" style="13" customWidth="1"/>
    <col min="4" max="4" width="41.85546875" style="13" customWidth="1"/>
    <col min="5" max="5" width="16.5703125" style="13" customWidth="1"/>
    <col min="6" max="16384" width="9.140625" style="13"/>
  </cols>
  <sheetData>
    <row r="1" spans="1:6">
      <c r="A1" s="12">
        <f>B71</f>
        <v>69</v>
      </c>
      <c r="B1" s="39"/>
      <c r="D1" s="13" t="s">
        <v>927</v>
      </c>
      <c r="E1" s="13" t="s">
        <v>928</v>
      </c>
      <c r="F1" s="13" t="s">
        <v>929</v>
      </c>
    </row>
    <row r="2" spans="1:6">
      <c r="B2" s="13">
        <v>1</v>
      </c>
      <c r="C2" s="14"/>
      <c r="D2" s="13" t="s">
        <v>1157</v>
      </c>
      <c r="E2" s="13" t="s">
        <v>1158</v>
      </c>
    </row>
    <row r="3" spans="1:6">
      <c r="B3" s="13">
        <v>1</v>
      </c>
      <c r="C3" s="14"/>
      <c r="D3" s="13" t="s">
        <v>1159</v>
      </c>
      <c r="E3" s="13" t="s">
        <v>1160</v>
      </c>
    </row>
    <row r="4" spans="1:6">
      <c r="B4" s="13">
        <v>1</v>
      </c>
      <c r="C4" s="14"/>
      <c r="D4" s="13" t="s">
        <v>1161</v>
      </c>
      <c r="E4" s="13" t="s">
        <v>1162</v>
      </c>
    </row>
    <row r="5" spans="1:6">
      <c r="B5" s="13">
        <v>1</v>
      </c>
      <c r="C5" s="14"/>
      <c r="D5" s="13" t="s">
        <v>1163</v>
      </c>
      <c r="E5" s="13" t="s">
        <v>1164</v>
      </c>
    </row>
    <row r="6" spans="1:6">
      <c r="B6" s="13">
        <v>1</v>
      </c>
      <c r="C6" s="14"/>
      <c r="D6" s="13" t="s">
        <v>1165</v>
      </c>
      <c r="E6" s="13" t="s">
        <v>1166</v>
      </c>
    </row>
    <row r="7" spans="1:6">
      <c r="B7" s="13">
        <v>1</v>
      </c>
      <c r="C7" s="14"/>
      <c r="D7" s="13" t="s">
        <v>1167</v>
      </c>
      <c r="E7" s="13" t="s">
        <v>1168</v>
      </c>
    </row>
    <row r="8" spans="1:6">
      <c r="B8" s="13">
        <v>1</v>
      </c>
      <c r="C8" s="14"/>
      <c r="D8" s="13" t="s">
        <v>1169</v>
      </c>
      <c r="E8" s="13" t="s">
        <v>1170</v>
      </c>
    </row>
    <row r="9" spans="1:6">
      <c r="B9" s="13">
        <v>1</v>
      </c>
      <c r="C9" s="14"/>
      <c r="D9" s="13" t="s">
        <v>1171</v>
      </c>
      <c r="E9" s="13" t="s">
        <v>1172</v>
      </c>
    </row>
    <row r="10" spans="1:6">
      <c r="B10" s="13">
        <v>1</v>
      </c>
      <c r="D10" s="13" t="s">
        <v>1173</v>
      </c>
      <c r="E10" s="13" t="s">
        <v>1168</v>
      </c>
    </row>
    <row r="11" spans="1:6">
      <c r="B11" s="13">
        <v>1</v>
      </c>
      <c r="D11" s="13" t="s">
        <v>1174</v>
      </c>
      <c r="E11" s="13" t="s">
        <v>1175</v>
      </c>
    </row>
    <row r="12" spans="1:6">
      <c r="B12" s="13">
        <v>1</v>
      </c>
      <c r="D12" s="13" t="s">
        <v>1176</v>
      </c>
      <c r="E12" s="13" t="s">
        <v>1177</v>
      </c>
    </row>
    <row r="13" spans="1:6">
      <c r="B13" s="13">
        <v>1</v>
      </c>
      <c r="D13" s="13" t="s">
        <v>1178</v>
      </c>
      <c r="E13" s="13" t="s">
        <v>1179</v>
      </c>
    </row>
    <row r="14" spans="1:6">
      <c r="B14" s="13">
        <v>1</v>
      </c>
      <c r="D14" s="13" t="s">
        <v>1180</v>
      </c>
      <c r="E14" s="13" t="s">
        <v>1170</v>
      </c>
    </row>
    <row r="15" spans="1:6">
      <c r="B15" s="13">
        <v>1</v>
      </c>
      <c r="D15" s="13" t="s">
        <v>1181</v>
      </c>
      <c r="E15" s="13" t="s">
        <v>1182</v>
      </c>
    </row>
    <row r="16" spans="1:6">
      <c r="B16" s="13">
        <v>1</v>
      </c>
      <c r="D16" s="13" t="s">
        <v>1183</v>
      </c>
      <c r="E16" s="13" t="s">
        <v>1184</v>
      </c>
    </row>
    <row r="17" spans="2:5">
      <c r="B17" s="13">
        <v>1</v>
      </c>
      <c r="D17" s="13" t="s">
        <v>1185</v>
      </c>
      <c r="E17" s="13" t="s">
        <v>1186</v>
      </c>
    </row>
    <row r="18" spans="2:5">
      <c r="B18" s="13">
        <v>1</v>
      </c>
      <c r="D18" s="13" t="s">
        <v>1187</v>
      </c>
      <c r="E18" s="13" t="s">
        <v>1188</v>
      </c>
    </row>
    <row r="19" spans="2:5">
      <c r="B19" s="13">
        <v>1</v>
      </c>
      <c r="D19" s="13" t="s">
        <v>1189</v>
      </c>
      <c r="E19" s="13" t="s">
        <v>1190</v>
      </c>
    </row>
    <row r="20" spans="2:5">
      <c r="B20" s="13">
        <v>1</v>
      </c>
      <c r="D20" s="13" t="s">
        <v>1191</v>
      </c>
      <c r="E20" s="13" t="s">
        <v>1168</v>
      </c>
    </row>
    <row r="21" spans="2:5">
      <c r="B21" s="13">
        <v>1</v>
      </c>
      <c r="D21" s="13" t="s">
        <v>1192</v>
      </c>
      <c r="E21" s="13" t="s">
        <v>1193</v>
      </c>
    </row>
    <row r="22" spans="2:5">
      <c r="B22" s="13">
        <v>1</v>
      </c>
      <c r="D22" s="13" t="s">
        <v>1194</v>
      </c>
      <c r="E22" s="13" t="s">
        <v>1195</v>
      </c>
    </row>
    <row r="23" spans="2:5">
      <c r="B23" s="13">
        <v>1</v>
      </c>
      <c r="D23" s="13" t="s">
        <v>1196</v>
      </c>
      <c r="E23" s="13" t="s">
        <v>1197</v>
      </c>
    </row>
    <row r="24" spans="2:5">
      <c r="B24" s="13">
        <v>1</v>
      </c>
      <c r="D24" s="13" t="s">
        <v>1198</v>
      </c>
      <c r="E24" s="13" t="s">
        <v>1199</v>
      </c>
    </row>
    <row r="25" spans="2:5">
      <c r="B25" s="13">
        <v>1</v>
      </c>
      <c r="D25" s="13" t="s">
        <v>1200</v>
      </c>
      <c r="E25" s="13" t="s">
        <v>1201</v>
      </c>
    </row>
    <row r="26" spans="2:5">
      <c r="B26" s="13">
        <v>1</v>
      </c>
      <c r="D26" s="13" t="s">
        <v>1202</v>
      </c>
      <c r="E26" s="13" t="s">
        <v>1203</v>
      </c>
    </row>
    <row r="27" spans="2:5">
      <c r="B27" s="13">
        <v>1</v>
      </c>
      <c r="D27" s="13" t="s">
        <v>1204</v>
      </c>
      <c r="E27" s="13" t="s">
        <v>1205</v>
      </c>
    </row>
    <row r="28" spans="2:5">
      <c r="B28" s="13">
        <v>1</v>
      </c>
      <c r="D28" s="13" t="s">
        <v>1206</v>
      </c>
      <c r="E28" s="13" t="s">
        <v>1207</v>
      </c>
    </row>
    <row r="29" spans="2:5">
      <c r="B29" s="13">
        <v>1</v>
      </c>
      <c r="D29" s="13" t="s">
        <v>1208</v>
      </c>
      <c r="E29" s="13" t="s">
        <v>1209</v>
      </c>
    </row>
    <row r="30" spans="2:5">
      <c r="B30" s="13">
        <v>1</v>
      </c>
      <c r="D30" s="13" t="s">
        <v>1210</v>
      </c>
      <c r="E30" s="13" t="s">
        <v>1211</v>
      </c>
    </row>
    <row r="31" spans="2:5">
      <c r="B31" s="13">
        <v>1</v>
      </c>
      <c r="D31" s="13" t="s">
        <v>1212</v>
      </c>
      <c r="E31" s="13" t="s">
        <v>1213</v>
      </c>
    </row>
    <row r="32" spans="2:5">
      <c r="B32" s="13">
        <v>1</v>
      </c>
      <c r="D32" s="13" t="s">
        <v>1214</v>
      </c>
      <c r="E32" s="13" t="s">
        <v>1215</v>
      </c>
    </row>
    <row r="33" spans="2:5">
      <c r="B33" s="13">
        <v>1</v>
      </c>
      <c r="D33" s="13" t="s">
        <v>1216</v>
      </c>
      <c r="E33" s="13" t="s">
        <v>1217</v>
      </c>
    </row>
    <row r="34" spans="2:5">
      <c r="B34" s="13">
        <v>1</v>
      </c>
      <c r="D34" s="13" t="s">
        <v>1218</v>
      </c>
      <c r="E34" s="13" t="s">
        <v>1162</v>
      </c>
    </row>
    <row r="35" spans="2:5">
      <c r="B35" s="13">
        <v>1</v>
      </c>
      <c r="D35" s="13" t="s">
        <v>1219</v>
      </c>
      <c r="E35" s="13" t="s">
        <v>1220</v>
      </c>
    </row>
    <row r="36" spans="2:5">
      <c r="B36" s="13">
        <v>1</v>
      </c>
      <c r="D36" s="13" t="s">
        <v>1221</v>
      </c>
      <c r="E36" s="13" t="s">
        <v>1222</v>
      </c>
    </row>
    <row r="37" spans="2:5">
      <c r="B37" s="13">
        <v>1</v>
      </c>
      <c r="D37" s="13" t="s">
        <v>1223</v>
      </c>
      <c r="E37" s="13" t="s">
        <v>1224</v>
      </c>
    </row>
    <row r="38" spans="2:5">
      <c r="B38" s="13">
        <v>1</v>
      </c>
      <c r="D38" s="13" t="s">
        <v>1225</v>
      </c>
      <c r="E38" s="13" t="s">
        <v>1226</v>
      </c>
    </row>
    <row r="39" spans="2:5">
      <c r="B39" s="13">
        <v>1</v>
      </c>
      <c r="D39" s="13" t="s">
        <v>1227</v>
      </c>
      <c r="E39" s="13" t="s">
        <v>1228</v>
      </c>
    </row>
    <row r="40" spans="2:5">
      <c r="B40" s="13">
        <v>1</v>
      </c>
      <c r="D40" s="13" t="s">
        <v>1229</v>
      </c>
      <c r="E40" s="13" t="s">
        <v>1230</v>
      </c>
    </row>
    <row r="41" spans="2:5">
      <c r="B41" s="13">
        <v>1</v>
      </c>
      <c r="D41" s="13" t="s">
        <v>1231</v>
      </c>
      <c r="E41" s="13" t="s">
        <v>1232</v>
      </c>
    </row>
    <row r="42" spans="2:5">
      <c r="B42" s="13">
        <v>1</v>
      </c>
      <c r="D42" s="13" t="s">
        <v>1233</v>
      </c>
      <c r="E42" s="13" t="s">
        <v>1234</v>
      </c>
    </row>
    <row r="43" spans="2:5">
      <c r="B43" s="13">
        <v>1</v>
      </c>
      <c r="D43" s="13" t="s">
        <v>1235</v>
      </c>
      <c r="E43" s="13" t="s">
        <v>1236</v>
      </c>
    </row>
    <row r="44" spans="2:5">
      <c r="B44" s="13">
        <v>1</v>
      </c>
      <c r="D44" s="13" t="s">
        <v>1237</v>
      </c>
      <c r="E44" s="13" t="s">
        <v>1238</v>
      </c>
    </row>
    <row r="45" spans="2:5">
      <c r="B45" s="13">
        <v>1</v>
      </c>
      <c r="D45" s="13" t="s">
        <v>1239</v>
      </c>
      <c r="E45" s="13" t="s">
        <v>1162</v>
      </c>
    </row>
    <row r="46" spans="2:5">
      <c r="B46" s="13">
        <v>1</v>
      </c>
      <c r="D46" s="13" t="s">
        <v>1240</v>
      </c>
      <c r="E46" s="13" t="s">
        <v>1241</v>
      </c>
    </row>
    <row r="47" spans="2:5">
      <c r="B47" s="13">
        <v>1</v>
      </c>
      <c r="D47" s="13" t="s">
        <v>1242</v>
      </c>
      <c r="E47" s="13" t="s">
        <v>1243</v>
      </c>
    </row>
    <row r="48" spans="2:5">
      <c r="B48" s="13">
        <v>1</v>
      </c>
      <c r="D48" s="13" t="s">
        <v>1244</v>
      </c>
      <c r="E48" s="13" t="s">
        <v>1245</v>
      </c>
    </row>
    <row r="49" spans="2:5">
      <c r="B49" s="13">
        <v>1</v>
      </c>
      <c r="D49" s="13" t="s">
        <v>1246</v>
      </c>
      <c r="E49" s="13" t="s">
        <v>1247</v>
      </c>
    </row>
    <row r="50" spans="2:5">
      <c r="B50" s="13">
        <v>1</v>
      </c>
      <c r="D50" s="13" t="s">
        <v>1248</v>
      </c>
      <c r="E50" s="13" t="s">
        <v>1249</v>
      </c>
    </row>
    <row r="51" spans="2:5">
      <c r="B51" s="13">
        <v>1</v>
      </c>
      <c r="D51" s="13" t="s">
        <v>1250</v>
      </c>
      <c r="E51" s="13" t="s">
        <v>1251</v>
      </c>
    </row>
    <row r="52" spans="2:5">
      <c r="B52" s="13">
        <v>1</v>
      </c>
      <c r="D52" s="13" t="s">
        <v>1252</v>
      </c>
      <c r="E52" s="13" t="s">
        <v>1220</v>
      </c>
    </row>
    <row r="53" spans="2:5">
      <c r="B53" s="13">
        <v>1</v>
      </c>
      <c r="D53" s="13" t="s">
        <v>1253</v>
      </c>
      <c r="E53" s="13" t="s">
        <v>1254</v>
      </c>
    </row>
    <row r="54" spans="2:5">
      <c r="B54" s="13">
        <v>1</v>
      </c>
      <c r="D54" s="13" t="s">
        <v>1255</v>
      </c>
      <c r="E54" s="13" t="s">
        <v>1232</v>
      </c>
    </row>
    <row r="55" spans="2:5">
      <c r="B55" s="13">
        <v>1</v>
      </c>
      <c r="D55" s="13" t="s">
        <v>1256</v>
      </c>
      <c r="E55" s="13" t="s">
        <v>1257</v>
      </c>
    </row>
    <row r="56" spans="2:5">
      <c r="B56" s="13">
        <v>1</v>
      </c>
      <c r="D56" s="13" t="s">
        <v>1258</v>
      </c>
      <c r="E56" s="13" t="s">
        <v>1259</v>
      </c>
    </row>
    <row r="57" spans="2:5">
      <c r="B57" s="13">
        <v>1</v>
      </c>
      <c r="D57" s="13" t="s">
        <v>1260</v>
      </c>
      <c r="E57" s="13" t="s">
        <v>1261</v>
      </c>
    </row>
    <row r="58" spans="2:5">
      <c r="B58" s="13">
        <v>1</v>
      </c>
      <c r="D58" s="13" t="s">
        <v>1262</v>
      </c>
      <c r="E58" s="13" t="s">
        <v>1263</v>
      </c>
    </row>
    <row r="59" spans="2:5">
      <c r="B59" s="13">
        <v>1</v>
      </c>
      <c r="D59" s="13" t="s">
        <v>1264</v>
      </c>
      <c r="E59" s="13" t="s">
        <v>1265</v>
      </c>
    </row>
    <row r="60" spans="2:5">
      <c r="B60" s="13">
        <v>1</v>
      </c>
      <c r="D60" s="13" t="s">
        <v>1266</v>
      </c>
      <c r="E60" s="13" t="s">
        <v>1267</v>
      </c>
    </row>
    <row r="61" spans="2:5">
      <c r="B61" s="13">
        <v>1</v>
      </c>
      <c r="D61" s="13" t="s">
        <v>1268</v>
      </c>
      <c r="E61" s="13" t="s">
        <v>1269</v>
      </c>
    </row>
    <row r="62" spans="2:5">
      <c r="B62" s="13">
        <v>1</v>
      </c>
      <c r="D62" s="13" t="s">
        <v>1270</v>
      </c>
      <c r="E62" s="13" t="s">
        <v>1271</v>
      </c>
    </row>
    <row r="63" spans="2:5">
      <c r="B63" s="13">
        <v>1</v>
      </c>
      <c r="D63" s="13" t="s">
        <v>1272</v>
      </c>
      <c r="E63" s="13" t="s">
        <v>1273</v>
      </c>
    </row>
    <row r="64" spans="2:5">
      <c r="B64" s="13">
        <v>1</v>
      </c>
      <c r="D64" s="13" t="s">
        <v>1274</v>
      </c>
      <c r="E64" s="13" t="s">
        <v>1275</v>
      </c>
    </row>
    <row r="65" spans="2:5">
      <c r="B65" s="13">
        <v>1</v>
      </c>
      <c r="D65" s="13" t="s">
        <v>1276</v>
      </c>
      <c r="E65" s="13" t="s">
        <v>1277</v>
      </c>
    </row>
    <row r="66" spans="2:5">
      <c r="B66" s="13">
        <v>1</v>
      </c>
      <c r="D66" s="13" t="s">
        <v>1278</v>
      </c>
      <c r="E66" s="13" t="s">
        <v>1279</v>
      </c>
    </row>
    <row r="67" spans="2:5">
      <c r="B67" s="13">
        <v>1</v>
      </c>
      <c r="D67" s="13" t="s">
        <v>1280</v>
      </c>
      <c r="E67" s="13" t="s">
        <v>1281</v>
      </c>
    </row>
    <row r="68" spans="2:5">
      <c r="B68" s="13">
        <v>1</v>
      </c>
      <c r="D68" s="13" t="s">
        <v>1282</v>
      </c>
      <c r="E68" s="13" t="s">
        <v>1283</v>
      </c>
    </row>
    <row r="69" spans="2:5">
      <c r="B69" s="13">
        <v>1</v>
      </c>
      <c r="D69" s="13" t="s">
        <v>1284</v>
      </c>
      <c r="E69" s="13" t="s">
        <v>1285</v>
      </c>
    </row>
    <row r="70" spans="2:5">
      <c r="B70" s="13">
        <v>1</v>
      </c>
      <c r="D70" s="13" t="s">
        <v>1286</v>
      </c>
      <c r="E70" s="13" t="s">
        <v>1209</v>
      </c>
    </row>
    <row r="71" spans="2:5">
      <c r="B71" s="13">
        <f>SUM(B2:B70)</f>
        <v>69</v>
      </c>
    </row>
  </sheetData>
  <phoneticPr fontId="2" type="noConversion"/>
  <pageMargins left="0.7" right="0.7" top="0.75" bottom="0.75" header="0.3" footer="0.3"/>
  <pageSetup fitToHeight="0" orientation="landscape" r:id="rId1"/>
  <headerFooter>
    <oddHeader>&amp;CRI BioBlitz 2013—Results
Narragansett (Canonchet Farm)&amp;R&amp;A
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0"/>
  <sheetViews>
    <sheetView topLeftCell="A16" zoomScaleNormal="100" workbookViewId="0">
      <selection activeCell="A68" sqref="A68"/>
    </sheetView>
  </sheetViews>
  <sheetFormatPr defaultRowHeight="12.75"/>
  <cols>
    <col min="3" max="3" width="14.28515625" customWidth="1"/>
    <col min="4" max="4" width="15.85546875" customWidth="1"/>
    <col min="5" max="5" width="16.140625" customWidth="1"/>
    <col min="6" max="6" width="15.5703125" customWidth="1"/>
    <col min="7" max="7" width="16.140625" customWidth="1"/>
    <col min="8" max="8" width="20.85546875" customWidth="1"/>
    <col min="9" max="9" width="16.28515625" customWidth="1"/>
  </cols>
  <sheetData>
    <row r="1" spans="1:10">
      <c r="B1" s="6"/>
      <c r="C1" s="11" t="s">
        <v>754</v>
      </c>
      <c r="D1" s="11" t="s">
        <v>754</v>
      </c>
      <c r="E1" s="11" t="s">
        <v>754</v>
      </c>
      <c r="F1" s="11" t="s">
        <v>707</v>
      </c>
      <c r="G1" s="11" t="s">
        <v>729</v>
      </c>
      <c r="H1" s="11" t="s">
        <v>709</v>
      </c>
      <c r="I1" s="11" t="s">
        <v>710</v>
      </c>
      <c r="J1" s="11" t="s">
        <v>711</v>
      </c>
    </row>
    <row r="2" spans="1:10">
      <c r="A2" s="10">
        <f>B80</f>
        <v>46</v>
      </c>
    </row>
    <row r="3" spans="1:10" s="31" customFormat="1">
      <c r="C3" s="31" t="s">
        <v>890</v>
      </c>
    </row>
    <row r="4" spans="1:10">
      <c r="B4">
        <v>1</v>
      </c>
      <c r="E4" t="s">
        <v>152</v>
      </c>
      <c r="F4" t="s">
        <v>142</v>
      </c>
      <c r="G4" t="s">
        <v>1026</v>
      </c>
      <c r="I4" t="s">
        <v>224</v>
      </c>
    </row>
    <row r="5" spans="1:10">
      <c r="B5">
        <v>1</v>
      </c>
      <c r="E5" t="s">
        <v>168</v>
      </c>
      <c r="F5" t="s">
        <v>169</v>
      </c>
      <c r="G5" t="s">
        <v>170</v>
      </c>
      <c r="I5" t="s">
        <v>224</v>
      </c>
      <c r="J5" t="s">
        <v>1087</v>
      </c>
    </row>
    <row r="6" spans="1:10">
      <c r="B6">
        <v>1</v>
      </c>
      <c r="E6" t="s">
        <v>168</v>
      </c>
      <c r="F6" t="s">
        <v>171</v>
      </c>
      <c r="G6" t="s">
        <v>172</v>
      </c>
      <c r="I6" t="s">
        <v>224</v>
      </c>
      <c r="J6" t="s">
        <v>1087</v>
      </c>
    </row>
    <row r="7" spans="1:10">
      <c r="B7">
        <v>1</v>
      </c>
      <c r="E7" t="s">
        <v>168</v>
      </c>
      <c r="F7" t="s">
        <v>173</v>
      </c>
      <c r="G7" t="s">
        <v>174</v>
      </c>
      <c r="I7" t="s">
        <v>224</v>
      </c>
      <c r="J7" t="s">
        <v>1087</v>
      </c>
    </row>
    <row r="8" spans="1:10">
      <c r="B8">
        <v>1</v>
      </c>
      <c r="E8" t="s">
        <v>168</v>
      </c>
      <c r="F8" t="s">
        <v>175</v>
      </c>
      <c r="G8" t="s">
        <v>176</v>
      </c>
      <c r="I8" t="s">
        <v>224</v>
      </c>
      <c r="J8" t="s">
        <v>1087</v>
      </c>
    </row>
    <row r="9" spans="1:10">
      <c r="B9">
        <v>1</v>
      </c>
      <c r="E9" t="s">
        <v>208</v>
      </c>
      <c r="F9" t="s">
        <v>209</v>
      </c>
      <c r="G9" t="s">
        <v>1026</v>
      </c>
      <c r="I9" t="s">
        <v>224</v>
      </c>
      <c r="J9" t="s">
        <v>214</v>
      </c>
    </row>
    <row r="14" spans="1:10" s="31" customFormat="1">
      <c r="D14" s="31" t="s">
        <v>891</v>
      </c>
    </row>
    <row r="15" spans="1:10">
      <c r="B15">
        <v>1</v>
      </c>
      <c r="E15" t="s">
        <v>218</v>
      </c>
      <c r="F15" t="s">
        <v>114</v>
      </c>
      <c r="G15" t="s">
        <v>115</v>
      </c>
      <c r="I15" t="s">
        <v>224</v>
      </c>
    </row>
    <row r="16" spans="1:10">
      <c r="B16">
        <v>1</v>
      </c>
      <c r="E16" t="s">
        <v>218</v>
      </c>
      <c r="F16" t="s">
        <v>116</v>
      </c>
      <c r="G16" t="s">
        <v>117</v>
      </c>
      <c r="I16" t="s">
        <v>224</v>
      </c>
    </row>
    <row r="17" spans="2:9">
      <c r="B17">
        <v>1</v>
      </c>
      <c r="E17" t="s">
        <v>218</v>
      </c>
      <c r="F17" t="s">
        <v>116</v>
      </c>
      <c r="G17" t="s">
        <v>118</v>
      </c>
      <c r="I17" t="s">
        <v>224</v>
      </c>
    </row>
    <row r="18" spans="2:9">
      <c r="B18">
        <v>1</v>
      </c>
      <c r="E18" t="s">
        <v>218</v>
      </c>
      <c r="F18" t="s">
        <v>116</v>
      </c>
      <c r="G18" t="s">
        <v>119</v>
      </c>
      <c r="I18" t="s">
        <v>224</v>
      </c>
    </row>
    <row r="19" spans="2:9">
      <c r="B19">
        <v>1</v>
      </c>
      <c r="E19" t="s">
        <v>218</v>
      </c>
      <c r="F19" t="s">
        <v>116</v>
      </c>
      <c r="G19" t="s">
        <v>120</v>
      </c>
      <c r="I19" t="s">
        <v>224</v>
      </c>
    </row>
    <row r="20" spans="2:9">
      <c r="B20">
        <v>1</v>
      </c>
      <c r="E20" t="s">
        <v>218</v>
      </c>
      <c r="F20" t="s">
        <v>116</v>
      </c>
      <c r="G20" t="s">
        <v>121</v>
      </c>
      <c r="I20" t="s">
        <v>224</v>
      </c>
    </row>
    <row r="21" spans="2:9">
      <c r="B21">
        <v>1</v>
      </c>
      <c r="E21" t="s">
        <v>218</v>
      </c>
      <c r="F21" t="s">
        <v>116</v>
      </c>
      <c r="G21" t="s">
        <v>122</v>
      </c>
      <c r="I21" t="s">
        <v>224</v>
      </c>
    </row>
    <row r="22" spans="2:9">
      <c r="B22">
        <v>1</v>
      </c>
      <c r="E22" t="s">
        <v>218</v>
      </c>
      <c r="F22" t="s">
        <v>124</v>
      </c>
      <c r="G22" t="s">
        <v>123</v>
      </c>
      <c r="I22" t="s">
        <v>224</v>
      </c>
    </row>
    <row r="23" spans="2:9">
      <c r="B23">
        <v>1</v>
      </c>
      <c r="E23" t="s">
        <v>218</v>
      </c>
      <c r="F23" t="s">
        <v>124</v>
      </c>
      <c r="G23" t="s">
        <v>125</v>
      </c>
      <c r="I23" t="s">
        <v>224</v>
      </c>
    </row>
    <row r="24" spans="2:9">
      <c r="B24">
        <v>1</v>
      </c>
      <c r="E24" t="s">
        <v>218</v>
      </c>
      <c r="F24" t="s">
        <v>124</v>
      </c>
      <c r="G24" t="s">
        <v>126</v>
      </c>
      <c r="I24" t="s">
        <v>224</v>
      </c>
    </row>
    <row r="25" spans="2:9">
      <c r="B25">
        <v>1</v>
      </c>
      <c r="E25" t="s">
        <v>218</v>
      </c>
      <c r="F25" t="s">
        <v>127</v>
      </c>
      <c r="G25" t="s">
        <v>128</v>
      </c>
      <c r="I25" t="s">
        <v>224</v>
      </c>
    </row>
    <row r="26" spans="2:9">
      <c r="B26">
        <v>1</v>
      </c>
      <c r="E26" t="s">
        <v>218</v>
      </c>
      <c r="F26" t="s">
        <v>129</v>
      </c>
      <c r="G26" t="s">
        <v>130</v>
      </c>
      <c r="I26" t="s">
        <v>224</v>
      </c>
    </row>
    <row r="27" spans="2:9">
      <c r="B27">
        <v>1</v>
      </c>
      <c r="E27" t="s">
        <v>218</v>
      </c>
      <c r="F27" t="s">
        <v>131</v>
      </c>
      <c r="G27" t="s">
        <v>132</v>
      </c>
      <c r="I27" t="s">
        <v>224</v>
      </c>
    </row>
    <row r="28" spans="2:9">
      <c r="B28">
        <v>1</v>
      </c>
      <c r="E28" t="s">
        <v>218</v>
      </c>
      <c r="F28" t="s">
        <v>133</v>
      </c>
      <c r="G28" t="s">
        <v>134</v>
      </c>
      <c r="I28" t="s">
        <v>224</v>
      </c>
    </row>
    <row r="29" spans="2:9">
      <c r="B29">
        <v>1</v>
      </c>
      <c r="E29" t="s">
        <v>218</v>
      </c>
      <c r="F29" t="s">
        <v>135</v>
      </c>
      <c r="G29" t="s">
        <v>136</v>
      </c>
      <c r="I29" t="s">
        <v>224</v>
      </c>
    </row>
    <row r="30" spans="2:9">
      <c r="B30">
        <v>1</v>
      </c>
      <c r="E30" t="s">
        <v>218</v>
      </c>
      <c r="F30" t="s">
        <v>137</v>
      </c>
      <c r="G30" t="s">
        <v>138</v>
      </c>
      <c r="I30" t="s">
        <v>224</v>
      </c>
    </row>
    <row r="31" spans="2:9">
      <c r="B31">
        <v>1</v>
      </c>
      <c r="E31" t="s">
        <v>218</v>
      </c>
      <c r="F31" t="s">
        <v>139</v>
      </c>
      <c r="G31" t="s">
        <v>232</v>
      </c>
      <c r="I31" t="s">
        <v>228</v>
      </c>
    </row>
    <row r="32" spans="2:9">
      <c r="B32">
        <v>1</v>
      </c>
      <c r="E32" t="s">
        <v>218</v>
      </c>
      <c r="F32" t="s">
        <v>140</v>
      </c>
      <c r="G32" t="s">
        <v>141</v>
      </c>
      <c r="I32" t="s">
        <v>224</v>
      </c>
    </row>
    <row r="33" spans="2:10">
      <c r="B33">
        <v>1</v>
      </c>
      <c r="E33" t="s">
        <v>177</v>
      </c>
      <c r="F33" t="s">
        <v>178</v>
      </c>
      <c r="G33" t="s">
        <v>179</v>
      </c>
      <c r="I33" t="s">
        <v>224</v>
      </c>
      <c r="J33" t="s">
        <v>1087</v>
      </c>
    </row>
    <row r="34" spans="2:10">
      <c r="B34">
        <v>1</v>
      </c>
      <c r="E34" t="s">
        <v>177</v>
      </c>
      <c r="F34" t="s">
        <v>180</v>
      </c>
      <c r="G34" t="s">
        <v>181</v>
      </c>
      <c r="I34" t="s">
        <v>224</v>
      </c>
    </row>
    <row r="35" spans="2:10">
      <c r="B35">
        <v>1</v>
      </c>
      <c r="E35" t="s">
        <v>177</v>
      </c>
      <c r="F35" t="s">
        <v>182</v>
      </c>
      <c r="G35" t="s">
        <v>183</v>
      </c>
      <c r="I35" t="s">
        <v>224</v>
      </c>
    </row>
    <row r="36" spans="2:10">
      <c r="B36">
        <v>1</v>
      </c>
      <c r="E36" t="s">
        <v>177</v>
      </c>
      <c r="F36" t="s">
        <v>184</v>
      </c>
      <c r="G36" t="s">
        <v>185</v>
      </c>
      <c r="I36" t="s">
        <v>224</v>
      </c>
    </row>
    <row r="37" spans="2:10">
      <c r="B37">
        <v>1</v>
      </c>
      <c r="E37" t="s">
        <v>177</v>
      </c>
      <c r="F37" t="s">
        <v>186</v>
      </c>
      <c r="G37" t="s">
        <v>187</v>
      </c>
      <c r="I37" t="s">
        <v>224</v>
      </c>
    </row>
    <row r="38" spans="2:10">
      <c r="B38">
        <v>1</v>
      </c>
      <c r="E38" t="s">
        <v>177</v>
      </c>
      <c r="F38" t="s">
        <v>192</v>
      </c>
      <c r="G38" t="s">
        <v>188</v>
      </c>
      <c r="I38" t="s">
        <v>224</v>
      </c>
    </row>
    <row r="39" spans="2:10">
      <c r="B39">
        <v>1</v>
      </c>
      <c r="E39" t="s">
        <v>177</v>
      </c>
      <c r="F39" t="s">
        <v>189</v>
      </c>
      <c r="G39" t="s">
        <v>1026</v>
      </c>
      <c r="I39" t="s">
        <v>224</v>
      </c>
    </row>
    <row r="40" spans="2:10">
      <c r="B40">
        <v>1</v>
      </c>
      <c r="E40" t="s">
        <v>177</v>
      </c>
      <c r="F40" t="s">
        <v>190</v>
      </c>
      <c r="G40" t="s">
        <v>191</v>
      </c>
      <c r="I40" t="s">
        <v>224</v>
      </c>
    </row>
    <row r="41" spans="2:10">
      <c r="B41">
        <v>1</v>
      </c>
      <c r="E41" t="s">
        <v>177</v>
      </c>
      <c r="F41" t="s">
        <v>193</v>
      </c>
      <c r="G41" t="s">
        <v>194</v>
      </c>
      <c r="I41" t="s">
        <v>224</v>
      </c>
      <c r="J41" t="s">
        <v>201</v>
      </c>
    </row>
    <row r="42" spans="2:10">
      <c r="B42">
        <v>1</v>
      </c>
      <c r="E42" t="s">
        <v>177</v>
      </c>
      <c r="F42" t="s">
        <v>195</v>
      </c>
      <c r="G42" t="s">
        <v>196</v>
      </c>
      <c r="I42" t="s">
        <v>224</v>
      </c>
    </row>
    <row r="43" spans="2:10">
      <c r="B43">
        <v>1</v>
      </c>
      <c r="E43" t="s">
        <v>177</v>
      </c>
      <c r="F43" t="s">
        <v>197</v>
      </c>
      <c r="G43" t="s">
        <v>198</v>
      </c>
      <c r="I43" t="s">
        <v>224</v>
      </c>
    </row>
    <row r="44" spans="2:10">
      <c r="B44">
        <v>1</v>
      </c>
      <c r="E44" t="s">
        <v>177</v>
      </c>
      <c r="F44" t="s">
        <v>199</v>
      </c>
      <c r="G44" t="s">
        <v>200</v>
      </c>
      <c r="I44" t="s">
        <v>224</v>
      </c>
    </row>
    <row r="45" spans="2:10">
      <c r="B45">
        <v>1</v>
      </c>
      <c r="F45" t="s">
        <v>226</v>
      </c>
      <c r="G45" t="s">
        <v>227</v>
      </c>
      <c r="I45" t="s">
        <v>228</v>
      </c>
    </row>
    <row r="46" spans="2:10">
      <c r="B46">
        <v>1</v>
      </c>
      <c r="F46" t="s">
        <v>229</v>
      </c>
      <c r="G46" t="s">
        <v>230</v>
      </c>
      <c r="I46" t="s">
        <v>228</v>
      </c>
    </row>
    <row r="47" spans="2:10">
      <c r="B47">
        <v>1</v>
      </c>
      <c r="F47" t="s">
        <v>231</v>
      </c>
      <c r="G47" t="s">
        <v>1026</v>
      </c>
      <c r="I47" t="s">
        <v>228</v>
      </c>
    </row>
    <row r="48" spans="2:10">
      <c r="B48">
        <v>1</v>
      </c>
      <c r="F48" t="s">
        <v>233</v>
      </c>
      <c r="G48" t="s">
        <v>1026</v>
      </c>
      <c r="I48" t="s">
        <v>228</v>
      </c>
    </row>
    <row r="49" spans="2:10">
      <c r="B49">
        <v>1</v>
      </c>
      <c r="F49" t="s">
        <v>190</v>
      </c>
      <c r="G49" t="s">
        <v>234</v>
      </c>
      <c r="I49" t="s">
        <v>228</v>
      </c>
    </row>
    <row r="53" spans="2:10" s="31" customFormat="1">
      <c r="D53" s="31" t="s">
        <v>892</v>
      </c>
      <c r="H53" s="31" t="s">
        <v>893</v>
      </c>
    </row>
    <row r="57" spans="2:10" s="31" customFormat="1">
      <c r="D57" s="31" t="s">
        <v>894</v>
      </c>
    </row>
    <row r="58" spans="2:10">
      <c r="B58">
        <v>1</v>
      </c>
      <c r="E58" t="s">
        <v>202</v>
      </c>
      <c r="F58" t="s">
        <v>203</v>
      </c>
      <c r="G58" t="s">
        <v>204</v>
      </c>
      <c r="I58" t="s">
        <v>224</v>
      </c>
      <c r="J58" t="s">
        <v>205</v>
      </c>
    </row>
    <row r="61" spans="2:10" s="31" customFormat="1">
      <c r="E61" s="31" t="s">
        <v>895</v>
      </c>
    </row>
    <row r="62" spans="2:10">
      <c r="B62">
        <v>1</v>
      </c>
      <c r="D62" t="s">
        <v>215</v>
      </c>
      <c r="E62" t="s">
        <v>210</v>
      </c>
      <c r="F62" t="s">
        <v>212</v>
      </c>
      <c r="G62" t="s">
        <v>211</v>
      </c>
      <c r="I62" t="s">
        <v>224</v>
      </c>
      <c r="J62" t="s">
        <v>216</v>
      </c>
    </row>
    <row r="65" spans="2:9" s="31" customFormat="1">
      <c r="D65" s="31" t="s">
        <v>896</v>
      </c>
    </row>
    <row r="70" spans="2:9">
      <c r="C70" t="s">
        <v>903</v>
      </c>
    </row>
    <row r="71" spans="2:9">
      <c r="B71">
        <v>1</v>
      </c>
      <c r="F71" t="s">
        <v>108</v>
      </c>
      <c r="G71" t="s">
        <v>1940</v>
      </c>
      <c r="H71" t="s">
        <v>109</v>
      </c>
      <c r="I71" t="s">
        <v>110</v>
      </c>
    </row>
    <row r="72" spans="2:9">
      <c r="B72">
        <v>1</v>
      </c>
      <c r="F72" t="s">
        <v>111</v>
      </c>
      <c r="I72" t="s">
        <v>113</v>
      </c>
    </row>
    <row r="73" spans="2:9">
      <c r="B73">
        <v>1</v>
      </c>
      <c r="F73" t="s">
        <v>112</v>
      </c>
      <c r="I73" t="s">
        <v>113</v>
      </c>
    </row>
    <row r="80" spans="2:9">
      <c r="B80">
        <f>SUM(B4:B79)</f>
        <v>46</v>
      </c>
    </row>
  </sheetData>
  <phoneticPr fontId="2" type="noConversion"/>
  <pageMargins left="0.7" right="0.7" top="0.75" bottom="0.75" header="0.3" footer="0.3"/>
  <pageSetup scale="77" fitToHeight="0" orientation="landscape" r:id="rId1"/>
  <headerFooter>
    <oddHeader>&amp;CRI BioBlitz 2013—Results
Narragansett (Canonchet Farm)&amp;R&amp;A
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topLeftCell="A13" workbookViewId="0">
      <selection activeCell="A2" sqref="A2"/>
    </sheetView>
  </sheetViews>
  <sheetFormatPr defaultRowHeight="12.75"/>
  <cols>
    <col min="3" max="3" width="45.140625" customWidth="1"/>
    <col min="4" max="4" width="23.5703125" customWidth="1"/>
  </cols>
  <sheetData>
    <row r="1" spans="1:9">
      <c r="A1" s="10">
        <f>B19</f>
        <v>16</v>
      </c>
      <c r="I1" s="11"/>
    </row>
    <row r="2" spans="1:9">
      <c r="C2" t="s">
        <v>927</v>
      </c>
      <c r="D2" t="s">
        <v>928</v>
      </c>
      <c r="E2" t="s">
        <v>711</v>
      </c>
      <c r="F2" s="11"/>
    </row>
    <row r="3" spans="1:9">
      <c r="B3">
        <v>1</v>
      </c>
      <c r="C3" s="11" t="s">
        <v>1310</v>
      </c>
      <c r="D3" t="s">
        <v>1293</v>
      </c>
      <c r="F3" s="11"/>
    </row>
    <row r="4" spans="1:9">
      <c r="B4">
        <v>1</v>
      </c>
      <c r="C4" s="11" t="s">
        <v>1309</v>
      </c>
      <c r="D4" t="s">
        <v>1259</v>
      </c>
      <c r="F4" s="11"/>
    </row>
    <row r="5" spans="1:9">
      <c r="B5">
        <v>1</v>
      </c>
      <c r="C5" s="11" t="s">
        <v>1308</v>
      </c>
      <c r="D5" t="s">
        <v>1259</v>
      </c>
      <c r="F5" s="11"/>
    </row>
    <row r="6" spans="1:9">
      <c r="B6">
        <v>1</v>
      </c>
      <c r="C6" s="11" t="s">
        <v>1307</v>
      </c>
      <c r="D6" t="s">
        <v>1306</v>
      </c>
      <c r="F6" s="11"/>
    </row>
    <row r="7" spans="1:9">
      <c r="B7">
        <v>1</v>
      </c>
      <c r="C7" s="11" t="s">
        <v>1305</v>
      </c>
      <c r="D7" t="s">
        <v>1293</v>
      </c>
      <c r="F7" s="11"/>
    </row>
    <row r="8" spans="1:9">
      <c r="B8">
        <v>1</v>
      </c>
      <c r="C8" s="11" t="s">
        <v>1304</v>
      </c>
      <c r="D8" t="s">
        <v>1303</v>
      </c>
      <c r="F8" s="11"/>
    </row>
    <row r="9" spans="1:9">
      <c r="B9">
        <v>1</v>
      </c>
      <c r="C9" s="11" t="s">
        <v>1302</v>
      </c>
      <c r="D9" t="s">
        <v>1259</v>
      </c>
      <c r="F9" s="11"/>
    </row>
    <row r="10" spans="1:9">
      <c r="B10">
        <v>1</v>
      </c>
      <c r="C10" s="11" t="s">
        <v>1301</v>
      </c>
      <c r="D10" t="s">
        <v>1287</v>
      </c>
      <c r="F10" s="11"/>
    </row>
    <row r="11" spans="1:9">
      <c r="B11">
        <v>1</v>
      </c>
      <c r="C11" s="11" t="s">
        <v>1300</v>
      </c>
      <c r="D11" t="s">
        <v>1291</v>
      </c>
      <c r="F11" s="11"/>
    </row>
    <row r="12" spans="1:9">
      <c r="B12">
        <v>1</v>
      </c>
      <c r="C12" s="11" t="s">
        <v>1299</v>
      </c>
      <c r="D12" t="s">
        <v>1295</v>
      </c>
      <c r="F12" s="11"/>
      <c r="I12" s="11"/>
    </row>
    <row r="13" spans="1:9">
      <c r="B13">
        <v>1</v>
      </c>
      <c r="C13" s="11" t="s">
        <v>1298</v>
      </c>
      <c r="D13" t="s">
        <v>1297</v>
      </c>
      <c r="F13" s="11"/>
    </row>
    <row r="14" spans="1:9">
      <c r="B14">
        <v>1</v>
      </c>
      <c r="C14" s="11" t="s">
        <v>1296</v>
      </c>
      <c r="D14" t="s">
        <v>1295</v>
      </c>
      <c r="F14" s="11"/>
      <c r="I14" s="11"/>
    </row>
    <row r="15" spans="1:9">
      <c r="B15">
        <v>1</v>
      </c>
      <c r="C15" s="11" t="s">
        <v>1294</v>
      </c>
      <c r="D15" t="s">
        <v>1293</v>
      </c>
      <c r="F15" s="11"/>
    </row>
    <row r="16" spans="1:9">
      <c r="B16">
        <v>1</v>
      </c>
      <c r="C16" s="11" t="s">
        <v>1292</v>
      </c>
      <c r="D16" t="s">
        <v>1291</v>
      </c>
      <c r="F16" s="11"/>
    </row>
    <row r="17" spans="2:6">
      <c r="B17">
        <v>1</v>
      </c>
      <c r="C17" s="11" t="s">
        <v>1290</v>
      </c>
      <c r="D17" t="s">
        <v>1289</v>
      </c>
      <c r="F17" s="11"/>
    </row>
    <row r="18" spans="2:6">
      <c r="B18">
        <v>1</v>
      </c>
      <c r="C18" s="11" t="s">
        <v>1288</v>
      </c>
      <c r="D18" t="s">
        <v>1287</v>
      </c>
      <c r="F18" s="11"/>
    </row>
    <row r="19" spans="2:6">
      <c r="B19">
        <f>SUM(B3:B18)</f>
        <v>16</v>
      </c>
      <c r="F19" s="11"/>
    </row>
    <row r="21" spans="2:6" ht="15">
      <c r="D21" s="24"/>
    </row>
  </sheetData>
  <phoneticPr fontId="2" type="noConversion"/>
  <pageMargins left="0.7" right="0.7" top="0.75" bottom="0.75" header="0.3" footer="0.3"/>
  <pageSetup fitToHeight="0" orientation="landscape" r:id="rId1"/>
  <headerFooter>
    <oddHeader>&amp;CRI BioBlitz 2013—Results
Narragansett (Canonchet Farm)&amp;R&amp;A
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workbookViewId="0">
      <selection activeCell="E43" sqref="E43"/>
    </sheetView>
  </sheetViews>
  <sheetFormatPr defaultRowHeight="12.75"/>
  <cols>
    <col min="3" max="3" width="12.140625" customWidth="1"/>
    <col min="4" max="4" width="17" customWidth="1"/>
    <col min="5" max="5" width="19.140625" customWidth="1"/>
    <col min="6" max="6" width="15.140625" customWidth="1"/>
    <col min="7" max="7" width="14.140625" customWidth="1"/>
    <col min="8" max="8" width="12" customWidth="1"/>
  </cols>
  <sheetData>
    <row r="1" spans="1:9">
      <c r="A1" s="10">
        <f>B38</f>
        <v>10</v>
      </c>
      <c r="B1" s="6"/>
      <c r="D1" s="11" t="s">
        <v>750</v>
      </c>
      <c r="E1" s="11" t="s">
        <v>707</v>
      </c>
      <c r="F1" s="11" t="s">
        <v>729</v>
      </c>
      <c r="G1" s="11" t="s">
        <v>709</v>
      </c>
      <c r="H1" s="11" t="s">
        <v>710</v>
      </c>
      <c r="I1" s="11" t="s">
        <v>711</v>
      </c>
    </row>
    <row r="2" spans="1:9">
      <c r="C2" s="11" t="s">
        <v>725</v>
      </c>
    </row>
    <row r="3" spans="1:9">
      <c r="B3">
        <v>1</v>
      </c>
      <c r="C3" s="11" t="s">
        <v>726</v>
      </c>
      <c r="E3" s="11" t="s">
        <v>1037</v>
      </c>
      <c r="F3" s="11" t="s">
        <v>1038</v>
      </c>
      <c r="I3" s="11"/>
    </row>
    <row r="4" spans="1:9">
      <c r="B4">
        <v>1</v>
      </c>
      <c r="C4" s="11"/>
      <c r="E4" s="11" t="s">
        <v>1039</v>
      </c>
      <c r="F4" s="11" t="s">
        <v>1040</v>
      </c>
      <c r="I4" s="11"/>
    </row>
    <row r="5" spans="1:9">
      <c r="B5">
        <v>1</v>
      </c>
      <c r="C5" s="11"/>
      <c r="E5" s="11" t="s">
        <v>1041</v>
      </c>
      <c r="F5" s="11" t="s">
        <v>1042</v>
      </c>
      <c r="I5" s="11"/>
    </row>
    <row r="6" spans="1:9">
      <c r="B6">
        <v>1</v>
      </c>
      <c r="C6" s="11"/>
      <c r="E6" s="11" t="s">
        <v>1043</v>
      </c>
      <c r="F6" s="11" t="s">
        <v>1044</v>
      </c>
      <c r="I6" t="s">
        <v>1045</v>
      </c>
    </row>
    <row r="7" spans="1:9">
      <c r="B7">
        <v>1</v>
      </c>
      <c r="C7" s="11"/>
      <c r="E7" s="11" t="s">
        <v>1046</v>
      </c>
      <c r="F7" s="11" t="s">
        <v>1047</v>
      </c>
    </row>
    <row r="8" spans="1:9">
      <c r="B8">
        <v>1</v>
      </c>
      <c r="C8" s="11"/>
      <c r="E8" s="11" t="s">
        <v>1048</v>
      </c>
      <c r="F8" s="11" t="s">
        <v>1049</v>
      </c>
    </row>
    <row r="9" spans="1:9">
      <c r="B9">
        <v>1</v>
      </c>
      <c r="C9" s="11"/>
      <c r="E9" s="11" t="s">
        <v>1048</v>
      </c>
      <c r="F9" s="11" t="s">
        <v>1050</v>
      </c>
    </row>
    <row r="10" spans="1:9">
      <c r="B10">
        <v>1</v>
      </c>
      <c r="E10" s="11" t="s">
        <v>1051</v>
      </c>
      <c r="F10" s="11" t="s">
        <v>1052</v>
      </c>
      <c r="I10" t="s">
        <v>1045</v>
      </c>
    </row>
    <row r="11" spans="1:9">
      <c r="B11">
        <v>1</v>
      </c>
      <c r="E11" s="11" t="s">
        <v>1053</v>
      </c>
      <c r="F11" s="11" t="s">
        <v>1026</v>
      </c>
      <c r="I11" s="11"/>
    </row>
    <row r="12" spans="1:9">
      <c r="B12">
        <v>1</v>
      </c>
      <c r="E12" s="11" t="s">
        <v>1046</v>
      </c>
      <c r="F12" s="11" t="s">
        <v>1054</v>
      </c>
      <c r="I12" s="11"/>
    </row>
    <row r="13" spans="1:9">
      <c r="E13" s="11"/>
      <c r="F13" s="11"/>
      <c r="G13" s="11"/>
      <c r="H13" s="11"/>
      <c r="I13" s="11"/>
    </row>
    <row r="14" spans="1:9">
      <c r="E14" s="11"/>
      <c r="F14" s="11"/>
      <c r="G14" s="11"/>
      <c r="H14" s="11"/>
      <c r="I14" s="11"/>
    </row>
    <row r="15" spans="1:9">
      <c r="E15" s="11"/>
      <c r="F15" s="11"/>
      <c r="G15" s="11"/>
      <c r="H15" s="11"/>
      <c r="I15" s="11"/>
    </row>
    <row r="16" spans="1:9">
      <c r="E16" s="11"/>
      <c r="F16" s="11"/>
      <c r="G16" s="11"/>
      <c r="H16" s="11"/>
      <c r="I16" s="11"/>
    </row>
    <row r="17" spans="3:9">
      <c r="E17" s="11"/>
      <c r="F17" s="11"/>
      <c r="G17" s="11"/>
      <c r="H17" s="11"/>
      <c r="I17" s="11"/>
    </row>
    <row r="18" spans="3:9">
      <c r="E18" s="11"/>
      <c r="F18" s="11"/>
      <c r="G18" s="11"/>
      <c r="H18" s="11"/>
      <c r="I18" s="11"/>
    </row>
    <row r="19" spans="3:9">
      <c r="F19" s="11"/>
      <c r="G19" s="11"/>
      <c r="I19" s="11"/>
    </row>
    <row r="20" spans="3:9">
      <c r="C20" s="11" t="s">
        <v>721</v>
      </c>
      <c r="F20" s="11"/>
      <c r="G20" s="11"/>
      <c r="I20" s="11"/>
    </row>
    <row r="21" spans="3:9">
      <c r="C21" s="11" t="s">
        <v>723</v>
      </c>
      <c r="F21" s="11"/>
      <c r="G21" s="11"/>
      <c r="I21" s="11"/>
    </row>
    <row r="22" spans="3:9">
      <c r="C22" s="11"/>
      <c r="F22" s="11"/>
      <c r="G22" s="11"/>
      <c r="I22" s="11"/>
    </row>
    <row r="23" spans="3:9">
      <c r="C23" s="11"/>
      <c r="F23" s="11"/>
      <c r="G23" s="11"/>
      <c r="I23" s="11"/>
    </row>
    <row r="24" spans="3:9">
      <c r="C24" s="11"/>
    </row>
    <row r="25" spans="3:9">
      <c r="C25" s="11"/>
      <c r="E25" s="11"/>
      <c r="G25" s="11"/>
      <c r="I25" s="11"/>
    </row>
    <row r="26" spans="3:9">
      <c r="C26" s="11"/>
    </row>
    <row r="27" spans="3:9">
      <c r="C27" s="11"/>
    </row>
    <row r="28" spans="3:9">
      <c r="C28" s="11"/>
    </row>
    <row r="29" spans="3:9">
      <c r="C29" s="11"/>
    </row>
    <row r="30" spans="3:9">
      <c r="C30" s="11"/>
    </row>
    <row r="34" spans="2:3">
      <c r="C34" t="s">
        <v>722</v>
      </c>
    </row>
    <row r="35" spans="2:3">
      <c r="C35" s="11" t="s">
        <v>724</v>
      </c>
    </row>
    <row r="38" spans="2:3">
      <c r="B38">
        <f>SUM(B3:B37)</f>
        <v>10</v>
      </c>
    </row>
  </sheetData>
  <phoneticPr fontId="2" type="noConversion"/>
  <pageMargins left="0.7" right="0.7" top="0.75" bottom="0.75" header="0.3" footer="0.3"/>
  <pageSetup scale="99" fitToHeight="0" orientation="landscape" r:id="rId1"/>
  <headerFooter>
    <oddHeader>&amp;CRI BioBlitz 2013—Results
Narragansett (Canonchet Farm)&amp;R&amp;A
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58"/>
  <sheetViews>
    <sheetView topLeftCell="A92" workbookViewId="0">
      <selection activeCell="D102" sqref="D102"/>
    </sheetView>
  </sheetViews>
  <sheetFormatPr defaultRowHeight="12.75"/>
  <cols>
    <col min="4" max="4" width="31" customWidth="1"/>
    <col min="5" max="5" width="15" customWidth="1"/>
    <col min="6" max="6" width="21.28515625" customWidth="1"/>
    <col min="7" max="7" width="28.85546875" customWidth="1"/>
  </cols>
  <sheetData>
    <row r="1" spans="1:32">
      <c r="A1" s="10">
        <v>283</v>
      </c>
      <c r="B1" s="6"/>
      <c r="C1" s="11" t="s">
        <v>710</v>
      </c>
      <c r="D1" s="11" t="s">
        <v>1920</v>
      </c>
      <c r="E1" s="11" t="s">
        <v>1919</v>
      </c>
      <c r="G1" s="11" t="s">
        <v>709</v>
      </c>
    </row>
    <row r="2" spans="1:32">
      <c r="B2" s="6"/>
      <c r="C2" s="51" t="s">
        <v>1413</v>
      </c>
      <c r="D2" s="51" t="s">
        <v>1921</v>
      </c>
      <c r="E2" s="51" t="s">
        <v>1922</v>
      </c>
      <c r="F2" s="51" t="s">
        <v>1923</v>
      </c>
      <c r="G2" s="51" t="s">
        <v>1924</v>
      </c>
      <c r="I2">
        <v>1</v>
      </c>
    </row>
    <row r="3" spans="1:32">
      <c r="C3" s="51" t="s">
        <v>1466</v>
      </c>
      <c r="D3" s="51" t="s">
        <v>1925</v>
      </c>
      <c r="E3" s="51" t="s">
        <v>1922</v>
      </c>
      <c r="F3" s="51" t="s">
        <v>1923</v>
      </c>
      <c r="G3" s="51" t="s">
        <v>1926</v>
      </c>
      <c r="I3">
        <v>1</v>
      </c>
    </row>
    <row r="4" spans="1:32">
      <c r="C4" s="51" t="s">
        <v>1413</v>
      </c>
      <c r="D4" s="51" t="s">
        <v>1927</v>
      </c>
      <c r="E4" s="51" t="s">
        <v>1922</v>
      </c>
      <c r="F4" s="51" t="s">
        <v>1923</v>
      </c>
      <c r="G4" s="51" t="s">
        <v>1928</v>
      </c>
      <c r="I4">
        <v>1</v>
      </c>
    </row>
    <row r="5" spans="1:32">
      <c r="C5" s="51" t="s">
        <v>1466</v>
      </c>
      <c r="D5" s="51" t="s">
        <v>1929</v>
      </c>
      <c r="E5" s="51" t="s">
        <v>1922</v>
      </c>
      <c r="F5" s="51" t="s">
        <v>1923</v>
      </c>
      <c r="G5" s="51" t="s">
        <v>1930</v>
      </c>
      <c r="I5">
        <v>1</v>
      </c>
    </row>
    <row r="6" spans="1:32">
      <c r="C6" s="51" t="s">
        <v>1449</v>
      </c>
      <c r="D6" s="51" t="s">
        <v>1971</v>
      </c>
      <c r="E6" s="51" t="s">
        <v>1972</v>
      </c>
      <c r="F6" s="51" t="s">
        <v>1973</v>
      </c>
      <c r="G6" s="51" t="s">
        <v>1974</v>
      </c>
    </row>
    <row r="7" spans="1:32">
      <c r="A7" s="26"/>
      <c r="B7" s="26"/>
      <c r="C7" s="51" t="s">
        <v>1674</v>
      </c>
      <c r="D7" s="51" t="s">
        <v>1675</v>
      </c>
      <c r="E7" s="51" t="s">
        <v>1676</v>
      </c>
      <c r="F7" s="51" t="s">
        <v>1677</v>
      </c>
      <c r="G7" s="51" t="s">
        <v>1678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2">
      <c r="A8" s="26"/>
      <c r="B8" s="26"/>
      <c r="C8" s="51" t="s">
        <v>1674</v>
      </c>
      <c r="D8" s="51" t="s">
        <v>1679</v>
      </c>
      <c r="E8" s="51" t="s">
        <v>1676</v>
      </c>
      <c r="F8" s="51" t="s">
        <v>1677</v>
      </c>
      <c r="G8" s="51" t="s">
        <v>1680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2">
      <c r="A9" s="26"/>
      <c r="B9" s="26"/>
      <c r="C9" s="51" t="s">
        <v>1466</v>
      </c>
      <c r="D9" s="51" t="s">
        <v>1852</v>
      </c>
      <c r="E9" s="51" t="s">
        <v>1853</v>
      </c>
      <c r="F9" s="50"/>
      <c r="G9" s="51" t="s">
        <v>1854</v>
      </c>
      <c r="H9" s="26"/>
      <c r="I9" s="26">
        <v>1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>
      <c r="A10" s="26"/>
      <c r="B10" s="26"/>
      <c r="C10" s="51" t="s">
        <v>1674</v>
      </c>
      <c r="D10" s="51" t="s">
        <v>1681</v>
      </c>
      <c r="E10" s="51" t="s">
        <v>1676</v>
      </c>
      <c r="F10" s="51" t="s">
        <v>1677</v>
      </c>
      <c r="G10" s="51" t="s">
        <v>1682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1:32">
      <c r="A11" s="26"/>
      <c r="B11" s="26"/>
      <c r="C11" s="51" t="s">
        <v>1413</v>
      </c>
      <c r="D11" s="51" t="s">
        <v>18</v>
      </c>
      <c r="E11" s="51" t="s">
        <v>19</v>
      </c>
      <c r="F11" s="51" t="s">
        <v>20</v>
      </c>
      <c r="G11" s="51" t="s">
        <v>21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>
      <c r="A12" s="26"/>
      <c r="B12" s="26"/>
      <c r="C12" s="51" t="s">
        <v>1062</v>
      </c>
      <c r="D12" s="51" t="s">
        <v>1582</v>
      </c>
      <c r="E12" s="51" t="s">
        <v>1583</v>
      </c>
      <c r="F12" s="51" t="s">
        <v>1584</v>
      </c>
      <c r="G12" s="51" t="s">
        <v>1585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>
      <c r="A13" s="26"/>
      <c r="B13" s="26"/>
      <c r="C13" s="51" t="s">
        <v>1449</v>
      </c>
      <c r="D13" s="51" t="s">
        <v>6</v>
      </c>
      <c r="E13" s="51" t="s">
        <v>7</v>
      </c>
      <c r="F13" s="51" t="s">
        <v>8</v>
      </c>
      <c r="G13" s="51" t="s">
        <v>9</v>
      </c>
      <c r="H13" s="26"/>
      <c r="I13" s="26">
        <v>1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>
      <c r="C14" s="51" t="s">
        <v>1449</v>
      </c>
      <c r="D14" s="51" t="s">
        <v>1975</v>
      </c>
      <c r="E14" s="51" t="s">
        <v>1972</v>
      </c>
      <c r="F14" s="51" t="s">
        <v>1973</v>
      </c>
      <c r="G14" s="51" t="s">
        <v>1976</v>
      </c>
    </row>
    <row r="15" spans="1:32">
      <c r="A15" s="26"/>
      <c r="B15" s="26"/>
      <c r="C15" s="51" t="s">
        <v>1413</v>
      </c>
      <c r="D15" s="51" t="s">
        <v>1792</v>
      </c>
      <c r="E15" s="51" t="s">
        <v>1793</v>
      </c>
      <c r="F15" s="51" t="s">
        <v>1794</v>
      </c>
      <c r="G15" s="51" t="s">
        <v>1795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2">
      <c r="A16" s="26"/>
      <c r="B16" s="26"/>
      <c r="C16" s="51" t="s">
        <v>1674</v>
      </c>
      <c r="D16" s="51" t="s">
        <v>1683</v>
      </c>
      <c r="E16" s="51" t="s">
        <v>1676</v>
      </c>
      <c r="F16" s="51" t="s">
        <v>1677</v>
      </c>
      <c r="G16" s="51" t="s">
        <v>1684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32">
      <c r="A17" s="26"/>
      <c r="B17" s="26"/>
      <c r="C17" s="51" t="s">
        <v>1674</v>
      </c>
      <c r="D17" s="51" t="s">
        <v>1685</v>
      </c>
      <c r="E17" s="51" t="s">
        <v>1676</v>
      </c>
      <c r="F17" s="51" t="s">
        <v>1677</v>
      </c>
      <c r="G17" s="51" t="s">
        <v>1686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1:32">
      <c r="A18" s="26"/>
      <c r="B18" s="26"/>
      <c r="C18" s="51" t="s">
        <v>1413</v>
      </c>
      <c r="D18" s="51" t="s">
        <v>1687</v>
      </c>
      <c r="E18" s="51" t="s">
        <v>1676</v>
      </c>
      <c r="F18" s="51" t="s">
        <v>1677</v>
      </c>
      <c r="G18" s="50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1:32">
      <c r="A19" s="26"/>
      <c r="B19" s="26"/>
      <c r="C19" s="51" t="s">
        <v>1413</v>
      </c>
      <c r="D19" s="51" t="s">
        <v>1774</v>
      </c>
      <c r="E19" s="51" t="s">
        <v>1775</v>
      </c>
      <c r="F19" s="51" t="s">
        <v>1776</v>
      </c>
      <c r="G19" s="51" t="s">
        <v>1777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</row>
    <row r="20" spans="1:32">
      <c r="A20" s="26"/>
      <c r="B20" s="26"/>
      <c r="C20" s="51" t="s">
        <v>1449</v>
      </c>
      <c r="D20" s="51" t="s">
        <v>1688</v>
      </c>
      <c r="E20" s="51" t="s">
        <v>1676</v>
      </c>
      <c r="F20" s="51" t="s">
        <v>1677</v>
      </c>
      <c r="G20" s="51" t="s">
        <v>1689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1:32">
      <c r="A21" s="26"/>
      <c r="B21" s="26"/>
      <c r="C21" s="51" t="s">
        <v>1413</v>
      </c>
      <c r="D21" s="51" t="s">
        <v>1473</v>
      </c>
      <c r="E21" s="51" t="s">
        <v>1474</v>
      </c>
      <c r="F21" s="51" t="s">
        <v>1475</v>
      </c>
      <c r="G21" s="51" t="s">
        <v>1476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s="40" customFormat="1">
      <c r="A22"/>
      <c r="B22"/>
      <c r="C22" s="51" t="s">
        <v>1413</v>
      </c>
      <c r="D22" s="51" t="s">
        <v>1949</v>
      </c>
      <c r="E22" s="51" t="s">
        <v>1950</v>
      </c>
      <c r="F22" s="51" t="s">
        <v>1951</v>
      </c>
      <c r="G22" s="51" t="s">
        <v>1952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26" customFormat="1">
      <c r="A23"/>
      <c r="B23"/>
      <c r="C23" s="51" t="s">
        <v>1466</v>
      </c>
      <c r="D23" s="51" t="s">
        <v>1963</v>
      </c>
      <c r="E23" s="51" t="s">
        <v>1964</v>
      </c>
      <c r="F23" s="51" t="s">
        <v>1965</v>
      </c>
      <c r="G23" s="51" t="s">
        <v>1966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26" customFormat="1">
      <c r="A24"/>
      <c r="B24"/>
      <c r="C24" s="51" t="s">
        <v>1413</v>
      </c>
      <c r="D24" s="51" t="s">
        <v>1957</v>
      </c>
      <c r="E24" s="51" t="s">
        <v>1958</v>
      </c>
      <c r="F24" s="51" t="s">
        <v>1959</v>
      </c>
      <c r="G24" s="51" t="s">
        <v>1960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26" customFormat="1">
      <c r="A25"/>
      <c r="B25"/>
      <c r="C25" s="51" t="s">
        <v>1408</v>
      </c>
      <c r="D25" s="51" t="s">
        <v>1977</v>
      </c>
      <c r="E25" s="51" t="s">
        <v>1972</v>
      </c>
      <c r="F25" s="51" t="s">
        <v>1973</v>
      </c>
      <c r="G25" s="51" t="s">
        <v>1978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26" customFormat="1">
      <c r="A26"/>
      <c r="B26"/>
      <c r="C26" s="51" t="s">
        <v>1449</v>
      </c>
      <c r="D26" s="51" t="s">
        <v>1979</v>
      </c>
      <c r="E26" s="51" t="s">
        <v>1972</v>
      </c>
      <c r="F26" s="51" t="s">
        <v>1973</v>
      </c>
      <c r="G26" s="51" t="s">
        <v>1980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26" customFormat="1">
      <c r="A27"/>
      <c r="B27"/>
      <c r="C27" s="51" t="s">
        <v>1466</v>
      </c>
      <c r="D27" s="51" t="s">
        <v>1981</v>
      </c>
      <c r="E27" s="51" t="s">
        <v>1972</v>
      </c>
      <c r="F27" s="51" t="s">
        <v>1973</v>
      </c>
      <c r="G27" s="51" t="s">
        <v>1982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26" customFormat="1" ht="10.5">
      <c r="C28" s="51" t="s">
        <v>1413</v>
      </c>
      <c r="D28" s="51" t="s">
        <v>1983</v>
      </c>
      <c r="E28" s="51" t="s">
        <v>1972</v>
      </c>
      <c r="F28" s="51" t="s">
        <v>1973</v>
      </c>
      <c r="G28" s="51" t="s">
        <v>1984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</row>
    <row r="29" spans="1:32" s="26" customFormat="1" ht="10.5">
      <c r="C29" s="51" t="s">
        <v>1418</v>
      </c>
      <c r="D29" s="51" t="s">
        <v>64</v>
      </c>
      <c r="E29" s="51" t="s">
        <v>65</v>
      </c>
      <c r="F29" s="51" t="s">
        <v>66</v>
      </c>
      <c r="G29" s="51" t="s">
        <v>67</v>
      </c>
    </row>
    <row r="30" spans="1:32" s="26" customFormat="1" ht="10.5">
      <c r="C30" s="51" t="s">
        <v>1418</v>
      </c>
      <c r="D30" s="51" t="s">
        <v>1985</v>
      </c>
      <c r="E30" s="51" t="s">
        <v>1972</v>
      </c>
      <c r="F30" s="51" t="s">
        <v>1973</v>
      </c>
      <c r="G30" s="51" t="s">
        <v>1986</v>
      </c>
    </row>
    <row r="31" spans="1:32" s="26" customFormat="1" ht="10.5">
      <c r="C31" s="51" t="s">
        <v>1413</v>
      </c>
      <c r="D31" s="51" t="s">
        <v>2</v>
      </c>
      <c r="E31" s="51" t="s">
        <v>3</v>
      </c>
      <c r="F31" s="51" t="s">
        <v>4</v>
      </c>
      <c r="G31" s="51" t="s">
        <v>5</v>
      </c>
    </row>
    <row r="32" spans="1:32" s="26" customFormat="1" ht="10.5">
      <c r="C32" s="51" t="s">
        <v>1449</v>
      </c>
      <c r="D32" s="51" t="s">
        <v>10</v>
      </c>
      <c r="E32" s="51" t="s">
        <v>7</v>
      </c>
      <c r="F32" s="51" t="s">
        <v>8</v>
      </c>
      <c r="G32" s="51" t="s">
        <v>11</v>
      </c>
      <c r="I32" s="26">
        <v>1</v>
      </c>
    </row>
    <row r="33" spans="3:7" s="26" customFormat="1" ht="10.5">
      <c r="C33" s="51" t="s">
        <v>1987</v>
      </c>
      <c r="D33" s="51" t="s">
        <v>1988</v>
      </c>
      <c r="E33" s="51" t="s">
        <v>1972</v>
      </c>
      <c r="F33" s="51" t="s">
        <v>1973</v>
      </c>
      <c r="G33" s="51" t="s">
        <v>1989</v>
      </c>
    </row>
    <row r="34" spans="3:7" s="26" customFormat="1" ht="10.5">
      <c r="C34" s="51" t="s">
        <v>1413</v>
      </c>
      <c r="D34" s="51" t="s">
        <v>1878</v>
      </c>
      <c r="E34" s="51" t="s">
        <v>1879</v>
      </c>
      <c r="F34" s="51" t="s">
        <v>1880</v>
      </c>
      <c r="G34" s="51" t="s">
        <v>1881</v>
      </c>
    </row>
    <row r="35" spans="3:7" s="26" customFormat="1" ht="10.5">
      <c r="C35" s="51" t="s">
        <v>1413</v>
      </c>
      <c r="D35" s="51" t="s">
        <v>1690</v>
      </c>
      <c r="E35" s="51" t="s">
        <v>1676</v>
      </c>
      <c r="F35" s="51" t="s">
        <v>1677</v>
      </c>
      <c r="G35" s="51" t="s">
        <v>1691</v>
      </c>
    </row>
    <row r="36" spans="3:7" s="26" customFormat="1" ht="10.5">
      <c r="C36" s="51" t="s">
        <v>1418</v>
      </c>
      <c r="D36" s="51" t="s">
        <v>22</v>
      </c>
      <c r="E36" s="51" t="s">
        <v>19</v>
      </c>
      <c r="F36" s="51" t="s">
        <v>20</v>
      </c>
      <c r="G36" s="51" t="s">
        <v>23</v>
      </c>
    </row>
    <row r="37" spans="3:7" s="26" customFormat="1" ht="10.5">
      <c r="C37" s="51" t="s">
        <v>1408</v>
      </c>
      <c r="D37" s="51" t="s">
        <v>85</v>
      </c>
      <c r="E37" s="51" t="s">
        <v>86</v>
      </c>
      <c r="F37" s="51" t="s">
        <v>87</v>
      </c>
      <c r="G37" s="51" t="s">
        <v>88</v>
      </c>
    </row>
    <row r="38" spans="3:7" s="26" customFormat="1" ht="10.5">
      <c r="C38" s="51" t="s">
        <v>1449</v>
      </c>
      <c r="D38" s="51" t="s">
        <v>24</v>
      </c>
      <c r="E38" s="51" t="s">
        <v>19</v>
      </c>
      <c r="F38" s="51" t="s">
        <v>20</v>
      </c>
      <c r="G38" s="51" t="s">
        <v>25</v>
      </c>
    </row>
    <row r="39" spans="3:7" s="26" customFormat="1">
      <c r="C39" s="51" t="s">
        <v>1413</v>
      </c>
      <c r="D39" s="51" t="s">
        <v>1892</v>
      </c>
      <c r="E39" s="50"/>
      <c r="F39" s="50"/>
      <c r="G39" s="50"/>
    </row>
    <row r="40" spans="3:7" s="26" customFormat="1">
      <c r="C40" s="51" t="s">
        <v>1413</v>
      </c>
      <c r="D40" s="51" t="s">
        <v>1893</v>
      </c>
      <c r="E40" s="50"/>
      <c r="F40" s="50"/>
      <c r="G40" s="50"/>
    </row>
    <row r="41" spans="3:7" s="26" customFormat="1">
      <c r="C41" s="51" t="s">
        <v>1413</v>
      </c>
      <c r="D41" s="51" t="s">
        <v>1894</v>
      </c>
      <c r="E41" s="50"/>
      <c r="F41" s="50"/>
      <c r="G41" s="50"/>
    </row>
    <row r="42" spans="3:7" s="26" customFormat="1" ht="10.5">
      <c r="C42" s="51" t="s">
        <v>1413</v>
      </c>
      <c r="D42" s="51" t="s">
        <v>1414</v>
      </c>
      <c r="E42" s="51" t="s">
        <v>1415</v>
      </c>
      <c r="F42" s="51" t="s">
        <v>1416</v>
      </c>
      <c r="G42" s="51" t="s">
        <v>1417</v>
      </c>
    </row>
    <row r="43" spans="3:7" s="26" customFormat="1" ht="10.5">
      <c r="C43" s="51" t="s">
        <v>1418</v>
      </c>
      <c r="D43" s="51" t="s">
        <v>1419</v>
      </c>
      <c r="E43" s="51" t="s">
        <v>1415</v>
      </c>
      <c r="F43" s="51" t="s">
        <v>1416</v>
      </c>
      <c r="G43" s="51" t="s">
        <v>1420</v>
      </c>
    </row>
    <row r="44" spans="3:7" s="26" customFormat="1" ht="10.5">
      <c r="C44" s="51" t="s">
        <v>1413</v>
      </c>
      <c r="D44" s="51" t="s">
        <v>1421</v>
      </c>
      <c r="E44" s="51" t="s">
        <v>1415</v>
      </c>
      <c r="F44" s="51" t="s">
        <v>1416</v>
      </c>
      <c r="G44" s="51" t="s">
        <v>1422</v>
      </c>
    </row>
    <row r="45" spans="3:7" s="26" customFormat="1" ht="10.5">
      <c r="C45" s="51" t="s">
        <v>1423</v>
      </c>
      <c r="D45" s="51" t="s">
        <v>1424</v>
      </c>
      <c r="E45" s="51" t="s">
        <v>1415</v>
      </c>
      <c r="F45" s="51" t="s">
        <v>1416</v>
      </c>
      <c r="G45" s="51" t="s">
        <v>1425</v>
      </c>
    </row>
    <row r="46" spans="3:7" s="26" customFormat="1" ht="10.5">
      <c r="C46" s="51" t="s">
        <v>1413</v>
      </c>
      <c r="D46" s="51" t="s">
        <v>1426</v>
      </c>
      <c r="E46" s="51" t="s">
        <v>1415</v>
      </c>
      <c r="F46" s="51" t="s">
        <v>1416</v>
      </c>
      <c r="G46" s="51" t="s">
        <v>1427</v>
      </c>
    </row>
    <row r="47" spans="3:7" s="26" customFormat="1" ht="10.5">
      <c r="C47" s="51" t="s">
        <v>1413</v>
      </c>
      <c r="D47" s="51" t="s">
        <v>1428</v>
      </c>
      <c r="E47" s="51" t="s">
        <v>1415</v>
      </c>
      <c r="F47" s="51" t="s">
        <v>1416</v>
      </c>
      <c r="G47" s="51" t="s">
        <v>1429</v>
      </c>
    </row>
    <row r="48" spans="3:7" s="26" customFormat="1" ht="10.5">
      <c r="C48" s="51" t="s">
        <v>1413</v>
      </c>
      <c r="D48" s="51" t="s">
        <v>1430</v>
      </c>
      <c r="E48" s="51" t="s">
        <v>1415</v>
      </c>
      <c r="F48" s="51" t="s">
        <v>1416</v>
      </c>
      <c r="G48" s="51" t="s">
        <v>1431</v>
      </c>
    </row>
    <row r="49" spans="3:9" s="26" customFormat="1" ht="10.5">
      <c r="C49" s="51" t="s">
        <v>1413</v>
      </c>
      <c r="D49" s="51" t="s">
        <v>1432</v>
      </c>
      <c r="E49" s="51" t="s">
        <v>1415</v>
      </c>
      <c r="F49" s="51" t="s">
        <v>1416</v>
      </c>
      <c r="G49" s="51" t="s">
        <v>1433</v>
      </c>
    </row>
    <row r="50" spans="3:9" s="26" customFormat="1" ht="10.5">
      <c r="C50" s="51" t="s">
        <v>1413</v>
      </c>
      <c r="D50" s="51" t="s">
        <v>1434</v>
      </c>
      <c r="E50" s="51" t="s">
        <v>1415</v>
      </c>
      <c r="F50" s="51" t="s">
        <v>1416</v>
      </c>
      <c r="G50" s="51" t="s">
        <v>1435</v>
      </c>
    </row>
    <row r="51" spans="3:9" s="26" customFormat="1" ht="10.5">
      <c r="C51" s="51" t="s">
        <v>1413</v>
      </c>
      <c r="D51" s="51" t="s">
        <v>1436</v>
      </c>
      <c r="E51" s="51" t="s">
        <v>1415</v>
      </c>
      <c r="F51" s="51" t="s">
        <v>1416</v>
      </c>
      <c r="G51" s="51" t="s">
        <v>1438</v>
      </c>
    </row>
    <row r="52" spans="3:9" s="26" customFormat="1">
      <c r="C52" s="51" t="s">
        <v>1413</v>
      </c>
      <c r="D52" s="51" t="s">
        <v>1895</v>
      </c>
      <c r="E52" s="50"/>
      <c r="F52" s="50"/>
      <c r="G52" s="50"/>
    </row>
    <row r="53" spans="3:9" s="26" customFormat="1">
      <c r="C53" s="51" t="s">
        <v>1413</v>
      </c>
      <c r="D53" s="51" t="s">
        <v>1896</v>
      </c>
      <c r="E53" s="50"/>
      <c r="F53" s="50"/>
      <c r="G53" s="50"/>
      <c r="H53" s="50"/>
    </row>
    <row r="54" spans="3:9" s="26" customFormat="1">
      <c r="C54" s="51" t="s">
        <v>1413</v>
      </c>
      <c r="D54" s="51" t="s">
        <v>1897</v>
      </c>
      <c r="E54" s="50"/>
      <c r="F54" s="50"/>
      <c r="G54" s="50"/>
      <c r="H54" s="50"/>
    </row>
    <row r="55" spans="3:9" s="26" customFormat="1">
      <c r="C55" s="51" t="s">
        <v>1413</v>
      </c>
      <c r="D55" s="51" t="s">
        <v>1898</v>
      </c>
      <c r="E55" s="50"/>
      <c r="F55" s="50"/>
      <c r="G55" s="50"/>
      <c r="H55" s="50"/>
    </row>
    <row r="56" spans="3:9" s="26" customFormat="1" ht="10.5">
      <c r="C56" s="51" t="s">
        <v>1418</v>
      </c>
      <c r="D56" s="51" t="s">
        <v>1544</v>
      </c>
      <c r="E56" s="51" t="s">
        <v>1545</v>
      </c>
      <c r="F56" s="51" t="s">
        <v>1546</v>
      </c>
      <c r="G56" s="51" t="s">
        <v>1547</v>
      </c>
      <c r="I56" s="26">
        <v>1</v>
      </c>
    </row>
    <row r="57" spans="3:9" s="26" customFormat="1" ht="10.5">
      <c r="C57" s="51" t="s">
        <v>1413</v>
      </c>
      <c r="D57" s="51" t="s">
        <v>1548</v>
      </c>
      <c r="E57" s="51" t="s">
        <v>1545</v>
      </c>
      <c r="F57" s="51" t="s">
        <v>1546</v>
      </c>
      <c r="G57" s="51" t="s">
        <v>1549</v>
      </c>
      <c r="I57" s="26">
        <v>1</v>
      </c>
    </row>
    <row r="58" spans="3:9" s="26" customFormat="1" ht="10.5">
      <c r="C58" s="51" t="s">
        <v>1413</v>
      </c>
      <c r="D58" s="51" t="s">
        <v>1550</v>
      </c>
      <c r="E58" s="51" t="s">
        <v>1545</v>
      </c>
      <c r="F58" s="51" t="s">
        <v>1546</v>
      </c>
      <c r="G58" s="51" t="s">
        <v>1551</v>
      </c>
      <c r="I58" s="26">
        <v>1</v>
      </c>
    </row>
    <row r="59" spans="3:9" s="26" customFormat="1" ht="10.5">
      <c r="C59" s="51" t="s">
        <v>1466</v>
      </c>
      <c r="D59" s="51" t="s">
        <v>14</v>
      </c>
      <c r="E59" s="51" t="s">
        <v>15</v>
      </c>
      <c r="F59" s="51" t="s">
        <v>16</v>
      </c>
      <c r="G59" s="51" t="s">
        <v>17</v>
      </c>
      <c r="I59" s="26">
        <v>1</v>
      </c>
    </row>
    <row r="60" spans="3:9" s="26" customFormat="1" ht="10.5">
      <c r="C60" s="51" t="s">
        <v>1466</v>
      </c>
      <c r="D60" s="51" t="s">
        <v>58</v>
      </c>
      <c r="E60" s="51" t="s">
        <v>59</v>
      </c>
      <c r="F60" s="51" t="s">
        <v>60</v>
      </c>
      <c r="G60" s="51" t="s">
        <v>61</v>
      </c>
    </row>
    <row r="61" spans="3:9" s="26" customFormat="1" ht="10.5">
      <c r="C61" s="51" t="s">
        <v>1674</v>
      </c>
      <c r="D61" s="51" t="s">
        <v>1692</v>
      </c>
      <c r="E61" s="51" t="s">
        <v>1676</v>
      </c>
      <c r="F61" s="51" t="s">
        <v>1677</v>
      </c>
      <c r="G61" s="51" t="s">
        <v>1693</v>
      </c>
    </row>
    <row r="62" spans="3:9" s="26" customFormat="1" ht="10.5">
      <c r="C62" s="51" t="s">
        <v>1449</v>
      </c>
      <c r="D62" s="51" t="s">
        <v>40</v>
      </c>
      <c r="E62" s="51" t="s">
        <v>41</v>
      </c>
      <c r="F62" s="51" t="s">
        <v>42</v>
      </c>
      <c r="G62" s="51" t="s">
        <v>43</v>
      </c>
    </row>
    <row r="63" spans="3:9" s="26" customFormat="1" ht="10.5">
      <c r="C63" s="51" t="s">
        <v>1466</v>
      </c>
      <c r="D63" s="51" t="s">
        <v>1768</v>
      </c>
      <c r="E63" s="51" t="s">
        <v>1769</v>
      </c>
      <c r="F63" s="51" t="s">
        <v>1770</v>
      </c>
      <c r="G63" s="51" t="s">
        <v>1771</v>
      </c>
    </row>
    <row r="64" spans="3:9" s="26" customFormat="1" ht="10.5">
      <c r="C64" s="51" t="s">
        <v>1466</v>
      </c>
      <c r="D64" s="51" t="s">
        <v>1990</v>
      </c>
      <c r="E64" s="51" t="s">
        <v>1972</v>
      </c>
      <c r="F64" s="51" t="s">
        <v>1973</v>
      </c>
      <c r="G64" s="51" t="s">
        <v>1991</v>
      </c>
    </row>
    <row r="65" spans="1:32" s="26" customFormat="1" ht="10.5">
      <c r="C65" s="51" t="s">
        <v>1413</v>
      </c>
      <c r="D65" s="51" t="s">
        <v>1992</v>
      </c>
      <c r="E65" s="51" t="s">
        <v>1972</v>
      </c>
      <c r="F65" s="51" t="s">
        <v>1973</v>
      </c>
      <c r="G65" s="51" t="s">
        <v>1993</v>
      </c>
    </row>
    <row r="66" spans="1:32" s="26" customFormat="1">
      <c r="C66" s="51" t="s">
        <v>1899</v>
      </c>
      <c r="D66" s="51" t="s">
        <v>1900</v>
      </c>
      <c r="E66" s="50"/>
      <c r="F66" s="50"/>
      <c r="G66" s="50"/>
      <c r="H66" s="50"/>
    </row>
    <row r="67" spans="1:32" s="26" customFormat="1">
      <c r="C67" s="51" t="s">
        <v>1899</v>
      </c>
      <c r="D67" s="51" t="s">
        <v>1901</v>
      </c>
      <c r="E67" s="50"/>
      <c r="F67" s="50"/>
      <c r="G67" s="50"/>
      <c r="H67" s="50"/>
    </row>
    <row r="68" spans="1:32" s="26" customFormat="1" ht="10.5">
      <c r="C68" s="51" t="s">
        <v>1413</v>
      </c>
      <c r="D68" s="51" t="s">
        <v>1778</v>
      </c>
      <c r="E68" s="51" t="s">
        <v>1775</v>
      </c>
      <c r="F68" s="51" t="s">
        <v>1776</v>
      </c>
      <c r="G68" s="51" t="s">
        <v>1779</v>
      </c>
    </row>
    <row r="69" spans="1:32" s="26" customFormat="1" ht="10.5">
      <c r="C69" s="51" t="s">
        <v>1408</v>
      </c>
      <c r="D69" s="51" t="s">
        <v>1586</v>
      </c>
      <c r="E69" s="51" t="s">
        <v>1583</v>
      </c>
      <c r="F69" s="51" t="s">
        <v>1584</v>
      </c>
      <c r="G69" s="51" t="s">
        <v>1587</v>
      </c>
    </row>
    <row r="70" spans="1:32" s="26" customFormat="1" ht="10.5">
      <c r="C70" s="51" t="s">
        <v>1413</v>
      </c>
      <c r="D70" s="51" t="s">
        <v>89</v>
      </c>
      <c r="E70" s="51" t="s">
        <v>86</v>
      </c>
      <c r="F70" s="51" t="s">
        <v>87</v>
      </c>
      <c r="G70" s="51" t="s">
        <v>90</v>
      </c>
    </row>
    <row r="71" spans="1:32" s="26" customFormat="1" ht="10.5">
      <c r="C71" s="51" t="s">
        <v>1413</v>
      </c>
      <c r="D71" s="51" t="s">
        <v>93</v>
      </c>
      <c r="E71" s="51" t="s">
        <v>94</v>
      </c>
      <c r="F71" s="51" t="s">
        <v>95</v>
      </c>
      <c r="G71" s="51" t="s">
        <v>96</v>
      </c>
      <c r="I71" s="26">
        <v>1</v>
      </c>
    </row>
    <row r="72" spans="1:32" s="26" customFormat="1" ht="10.5">
      <c r="C72" s="51" t="s">
        <v>1413</v>
      </c>
      <c r="D72" s="51" t="s">
        <v>97</v>
      </c>
      <c r="E72" s="51" t="s">
        <v>94</v>
      </c>
      <c r="F72" s="51" t="s">
        <v>95</v>
      </c>
      <c r="G72" s="51" t="s">
        <v>98</v>
      </c>
      <c r="I72" s="26">
        <v>1</v>
      </c>
    </row>
    <row r="73" spans="1:32" s="26" customFormat="1" ht="10.5">
      <c r="C73" s="51" t="s">
        <v>1466</v>
      </c>
      <c r="D73" s="51" t="s">
        <v>99</v>
      </c>
      <c r="E73" s="51" t="s">
        <v>94</v>
      </c>
      <c r="F73" s="51" t="s">
        <v>95</v>
      </c>
      <c r="G73" s="51" t="s">
        <v>100</v>
      </c>
      <c r="I73" s="26">
        <v>1</v>
      </c>
    </row>
    <row r="74" spans="1:32" s="26" customFormat="1" ht="10.5">
      <c r="C74" s="51" t="s">
        <v>1466</v>
      </c>
      <c r="D74" s="51" t="s">
        <v>1477</v>
      </c>
      <c r="E74" s="51" t="s">
        <v>1474</v>
      </c>
      <c r="F74" s="51" t="s">
        <v>1475</v>
      </c>
      <c r="G74" s="51" t="s">
        <v>1478</v>
      </c>
    </row>
    <row r="75" spans="1:32" s="26" customFormat="1" ht="10.5">
      <c r="C75" s="51" t="s">
        <v>1413</v>
      </c>
      <c r="D75" s="51" t="s">
        <v>1439</v>
      </c>
      <c r="E75" s="51" t="s">
        <v>1415</v>
      </c>
      <c r="F75" s="51" t="s">
        <v>1416</v>
      </c>
      <c r="G75" s="51" t="s">
        <v>1440</v>
      </c>
    </row>
    <row r="76" spans="1:32" s="26" customFormat="1" ht="10.5">
      <c r="C76" s="51" t="s">
        <v>1413</v>
      </c>
      <c r="D76" s="51" t="s">
        <v>1629</v>
      </c>
      <c r="E76" s="51" t="s">
        <v>1630</v>
      </c>
      <c r="F76" s="51" t="s">
        <v>1631</v>
      </c>
      <c r="G76" s="51" t="s">
        <v>1632</v>
      </c>
    </row>
    <row r="77" spans="1:32" s="26" customFormat="1" ht="10.5">
      <c r="C77" s="51" t="s">
        <v>1408</v>
      </c>
      <c r="D77" s="51" t="s">
        <v>1694</v>
      </c>
      <c r="E77" s="51" t="s">
        <v>1676</v>
      </c>
      <c r="F77" s="51" t="s">
        <v>1677</v>
      </c>
      <c r="G77" s="51" t="s">
        <v>1695</v>
      </c>
    </row>
    <row r="78" spans="1:32" s="26" customFormat="1">
      <c r="A78" s="40"/>
      <c r="B78" s="40"/>
      <c r="C78" s="51" t="s">
        <v>1423</v>
      </c>
      <c r="D78" s="88" t="s">
        <v>1902</v>
      </c>
      <c r="E78" s="50"/>
      <c r="F78" s="50"/>
      <c r="G78" s="50"/>
      <c r="H78" s="50"/>
    </row>
    <row r="79" spans="1:32" s="26" customFormat="1">
      <c r="A79"/>
      <c r="B79"/>
      <c r="C79" s="51" t="s">
        <v>1449</v>
      </c>
      <c r="D79" s="51" t="s">
        <v>1944</v>
      </c>
      <c r="E79" s="51" t="s">
        <v>1945</v>
      </c>
      <c r="F79" s="51" t="s">
        <v>1946</v>
      </c>
      <c r="G79" s="51" t="s">
        <v>1948</v>
      </c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32" s="26" customFormat="1" ht="10.5">
      <c r="C80" s="51" t="s">
        <v>1413</v>
      </c>
      <c r="D80" s="51" t="s">
        <v>1696</v>
      </c>
      <c r="E80" s="51" t="s">
        <v>1676</v>
      </c>
      <c r="F80" s="51" t="s">
        <v>1677</v>
      </c>
      <c r="G80" s="51" t="s">
        <v>1697</v>
      </c>
    </row>
    <row r="81" spans="3:9" s="26" customFormat="1" ht="10.5">
      <c r="C81" s="51" t="s">
        <v>1413</v>
      </c>
      <c r="D81" s="51" t="s">
        <v>44</v>
      </c>
      <c r="E81" s="51" t="s">
        <v>41</v>
      </c>
      <c r="F81" s="51" t="s">
        <v>42</v>
      </c>
      <c r="G81" s="51" t="s">
        <v>45</v>
      </c>
    </row>
    <row r="82" spans="3:9" s="26" customFormat="1">
      <c r="C82" s="51" t="s">
        <v>1674</v>
      </c>
      <c r="D82" s="51" t="s">
        <v>1698</v>
      </c>
      <c r="E82" s="51" t="s">
        <v>1676</v>
      </c>
      <c r="F82" s="51" t="s">
        <v>1677</v>
      </c>
      <c r="G82" s="50"/>
    </row>
    <row r="83" spans="3:9" s="26" customFormat="1">
      <c r="C83" s="51" t="s">
        <v>1674</v>
      </c>
      <c r="D83" s="51" t="s">
        <v>1699</v>
      </c>
      <c r="E83" s="51" t="s">
        <v>1676</v>
      </c>
      <c r="F83" s="51" t="s">
        <v>1677</v>
      </c>
      <c r="G83" s="50"/>
    </row>
    <row r="84" spans="3:9" s="26" customFormat="1">
      <c r="C84" s="51" t="s">
        <v>1674</v>
      </c>
      <c r="D84" s="51" t="s">
        <v>1700</v>
      </c>
      <c r="E84" s="51" t="s">
        <v>1676</v>
      </c>
      <c r="F84" s="51" t="s">
        <v>1677</v>
      </c>
      <c r="G84" s="50"/>
    </row>
    <row r="85" spans="3:9" s="26" customFormat="1">
      <c r="C85" s="51" t="s">
        <v>1674</v>
      </c>
      <c r="D85" s="51" t="s">
        <v>1701</v>
      </c>
      <c r="E85" s="51" t="s">
        <v>1676</v>
      </c>
      <c r="F85" s="51" t="s">
        <v>1677</v>
      </c>
      <c r="G85" s="50"/>
    </row>
    <row r="86" spans="3:9" s="26" customFormat="1" ht="10.5">
      <c r="C86" s="51" t="s">
        <v>1449</v>
      </c>
      <c r="D86" s="51" t="s">
        <v>1702</v>
      </c>
      <c r="E86" s="51" t="s">
        <v>1676</v>
      </c>
      <c r="F86" s="51" t="s">
        <v>1677</v>
      </c>
      <c r="G86" s="51" t="s">
        <v>1703</v>
      </c>
    </row>
    <row r="87" spans="3:9" s="26" customFormat="1" ht="10.5">
      <c r="C87" s="51" t="s">
        <v>1449</v>
      </c>
      <c r="D87" s="51" t="s">
        <v>1450</v>
      </c>
      <c r="E87" s="51" t="s">
        <v>1451</v>
      </c>
      <c r="F87" s="51" t="s">
        <v>1452</v>
      </c>
      <c r="G87" s="51" t="s">
        <v>1453</v>
      </c>
      <c r="I87" s="26">
        <v>1</v>
      </c>
    </row>
    <row r="88" spans="3:9" s="26" customFormat="1" ht="10.5">
      <c r="C88" s="51" t="s">
        <v>1418</v>
      </c>
      <c r="D88" s="51" t="s">
        <v>1704</v>
      </c>
      <c r="E88" s="51" t="s">
        <v>1676</v>
      </c>
      <c r="F88" s="51" t="s">
        <v>1677</v>
      </c>
      <c r="G88" s="51" t="s">
        <v>1705</v>
      </c>
    </row>
    <row r="89" spans="3:9" s="26" customFormat="1" ht="10.5">
      <c r="C89" s="51" t="s">
        <v>1413</v>
      </c>
      <c r="D89" s="51" t="s">
        <v>1635</v>
      </c>
      <c r="E89" s="51" t="s">
        <v>1636</v>
      </c>
      <c r="F89" s="51" t="s">
        <v>1637</v>
      </c>
      <c r="G89" s="51" t="s">
        <v>1638</v>
      </c>
    </row>
    <row r="90" spans="3:9" s="26" customFormat="1" ht="10.5">
      <c r="C90" s="51" t="s">
        <v>1413</v>
      </c>
      <c r="D90" s="51" t="s">
        <v>1633</v>
      </c>
      <c r="E90" s="51" t="s">
        <v>1630</v>
      </c>
      <c r="F90" s="51" t="s">
        <v>1631</v>
      </c>
      <c r="G90" s="51" t="s">
        <v>1634</v>
      </c>
    </row>
    <row r="91" spans="3:9" s="26" customFormat="1" ht="10.5">
      <c r="C91" s="51" t="s">
        <v>1413</v>
      </c>
      <c r="D91" s="51" t="s">
        <v>1454</v>
      </c>
      <c r="E91" s="51" t="s">
        <v>1455</v>
      </c>
      <c r="F91" s="51" t="s">
        <v>1456</v>
      </c>
      <c r="G91" s="51" t="s">
        <v>1457</v>
      </c>
    </row>
    <row r="92" spans="3:9" s="26" customFormat="1" ht="10.5">
      <c r="C92" s="51" t="s">
        <v>1449</v>
      </c>
      <c r="D92" s="51" t="s">
        <v>1994</v>
      </c>
      <c r="E92" s="51" t="s">
        <v>1972</v>
      </c>
      <c r="F92" s="51" t="s">
        <v>1973</v>
      </c>
      <c r="G92" s="51" t="s">
        <v>1995</v>
      </c>
    </row>
    <row r="93" spans="3:9" s="26" customFormat="1" ht="10.5">
      <c r="C93" s="51" t="s">
        <v>1413</v>
      </c>
      <c r="D93" s="51" t="s">
        <v>62</v>
      </c>
      <c r="E93" s="51" t="s">
        <v>59</v>
      </c>
      <c r="F93" s="51" t="s">
        <v>60</v>
      </c>
      <c r="G93" s="51" t="s">
        <v>63</v>
      </c>
      <c r="I93" s="26">
        <v>1</v>
      </c>
    </row>
    <row r="94" spans="3:9" s="26" customFormat="1" ht="10.5">
      <c r="C94" s="51" t="s">
        <v>1413</v>
      </c>
      <c r="D94" s="51" t="s">
        <v>1996</v>
      </c>
      <c r="E94" s="51" t="s">
        <v>1972</v>
      </c>
      <c r="F94" s="51" t="s">
        <v>1973</v>
      </c>
      <c r="G94" s="51" t="s">
        <v>1997</v>
      </c>
    </row>
    <row r="95" spans="3:9" s="26" customFormat="1" ht="10.5">
      <c r="C95" s="51" t="s">
        <v>1466</v>
      </c>
      <c r="D95" s="51" t="s">
        <v>1467</v>
      </c>
      <c r="E95" s="51" t="s">
        <v>1468</v>
      </c>
      <c r="F95" s="51" t="s">
        <v>1469</v>
      </c>
      <c r="G95" s="51" t="s">
        <v>1470</v>
      </c>
    </row>
    <row r="96" spans="3:9" s="26" customFormat="1" ht="10.5">
      <c r="C96" s="51" t="s">
        <v>1449</v>
      </c>
      <c r="D96" s="51" t="s">
        <v>1471</v>
      </c>
      <c r="E96" s="51" t="s">
        <v>1468</v>
      </c>
      <c r="F96" s="51" t="s">
        <v>1469</v>
      </c>
      <c r="G96" s="51" t="s">
        <v>1472</v>
      </c>
    </row>
    <row r="97" spans="3:9" s="26" customFormat="1" ht="10.5">
      <c r="C97" s="51" t="s">
        <v>1413</v>
      </c>
      <c r="D97" s="51" t="s">
        <v>1510</v>
      </c>
      <c r="E97" s="51" t="s">
        <v>1511</v>
      </c>
      <c r="F97" s="51" t="s">
        <v>1512</v>
      </c>
      <c r="G97" s="51" t="s">
        <v>1513</v>
      </c>
      <c r="I97" s="26">
        <v>1</v>
      </c>
    </row>
    <row r="98" spans="3:9" s="26" customFormat="1">
      <c r="C98" s="51" t="s">
        <v>1423</v>
      </c>
      <c r="D98" s="51" t="s">
        <v>1748</v>
      </c>
      <c r="E98" s="51" t="s">
        <v>1749</v>
      </c>
      <c r="F98" s="50"/>
      <c r="G98" s="50"/>
    </row>
    <row r="99" spans="3:9" s="26" customFormat="1" ht="10.5">
      <c r="C99" s="51" t="s">
        <v>1674</v>
      </c>
      <c r="D99" s="51" t="s">
        <v>1706</v>
      </c>
      <c r="E99" s="51" t="s">
        <v>1676</v>
      </c>
      <c r="F99" s="51" t="s">
        <v>1677</v>
      </c>
      <c r="G99" s="51" t="s">
        <v>1707</v>
      </c>
    </row>
    <row r="100" spans="3:9" s="26" customFormat="1" ht="10.5">
      <c r="C100" s="51" t="s">
        <v>1674</v>
      </c>
      <c r="D100" s="51" t="s">
        <v>1708</v>
      </c>
      <c r="E100" s="51" t="s">
        <v>1676</v>
      </c>
      <c r="F100" s="51" t="s">
        <v>1677</v>
      </c>
      <c r="G100" s="51" t="s">
        <v>1709</v>
      </c>
    </row>
    <row r="101" spans="3:9" s="26" customFormat="1" ht="10.5">
      <c r="C101" s="51" t="s">
        <v>1466</v>
      </c>
      <c r="D101" s="51" t="s">
        <v>1796</v>
      </c>
      <c r="E101" s="51" t="s">
        <v>1793</v>
      </c>
      <c r="F101" s="51" t="s">
        <v>1794</v>
      </c>
      <c r="G101" s="51" t="s">
        <v>1797</v>
      </c>
    </row>
    <row r="102" spans="3:9" s="26" customFormat="1" ht="10.5">
      <c r="C102" s="51" t="s">
        <v>1423</v>
      </c>
      <c r="D102" s="51" t="s">
        <v>1619</v>
      </c>
      <c r="E102" s="51" t="s">
        <v>1620</v>
      </c>
      <c r="F102" s="51" t="s">
        <v>1621</v>
      </c>
      <c r="G102" s="51" t="s">
        <v>1622</v>
      </c>
      <c r="I102" s="26">
        <v>1</v>
      </c>
    </row>
    <row r="103" spans="3:9" s="26" customFormat="1" ht="10.5">
      <c r="C103" s="51" t="s">
        <v>1418</v>
      </c>
      <c r="D103" s="51" t="s">
        <v>1828</v>
      </c>
      <c r="E103" s="51" t="s">
        <v>1829</v>
      </c>
      <c r="F103" s="51" t="s">
        <v>1830</v>
      </c>
      <c r="G103" s="51" t="s">
        <v>1831</v>
      </c>
    </row>
    <row r="104" spans="3:9" s="26" customFormat="1" ht="10.5">
      <c r="C104" s="51" t="s">
        <v>1413</v>
      </c>
      <c r="D104" s="51" t="s">
        <v>1458</v>
      </c>
      <c r="E104" s="51" t="s">
        <v>1459</v>
      </c>
      <c r="F104" s="51" t="s">
        <v>1460</v>
      </c>
      <c r="G104" s="51" t="s">
        <v>1461</v>
      </c>
    </row>
    <row r="105" spans="3:9" s="26" customFormat="1" ht="10.5">
      <c r="C105" s="51" t="s">
        <v>1413</v>
      </c>
      <c r="D105" s="51" t="s">
        <v>1524</v>
      </c>
      <c r="E105" s="51" t="s">
        <v>1525</v>
      </c>
      <c r="F105" s="51" t="s">
        <v>1526</v>
      </c>
      <c r="G105" s="51" t="s">
        <v>1527</v>
      </c>
    </row>
    <row r="106" spans="3:9" s="26" customFormat="1" ht="10.5">
      <c r="C106" s="51" t="s">
        <v>1413</v>
      </c>
      <c r="D106" s="51" t="s">
        <v>1562</v>
      </c>
      <c r="E106" s="51" t="s">
        <v>1563</v>
      </c>
      <c r="F106" s="51" t="s">
        <v>1564</v>
      </c>
      <c r="G106" s="51" t="s">
        <v>1565</v>
      </c>
    </row>
    <row r="107" spans="3:9" s="26" customFormat="1" ht="10.5">
      <c r="C107" s="51" t="s">
        <v>1674</v>
      </c>
      <c r="D107" s="51" t="s">
        <v>1710</v>
      </c>
      <c r="E107" s="51" t="s">
        <v>1676</v>
      </c>
      <c r="F107" s="51" t="s">
        <v>1677</v>
      </c>
      <c r="G107" s="51" t="s">
        <v>1711</v>
      </c>
    </row>
    <row r="108" spans="3:9" s="26" customFormat="1" ht="10.5">
      <c r="C108" s="51" t="s">
        <v>1413</v>
      </c>
      <c r="D108" s="51" t="s">
        <v>1532</v>
      </c>
      <c r="E108" s="51" t="s">
        <v>1533</v>
      </c>
      <c r="F108" s="51" t="s">
        <v>1534</v>
      </c>
      <c r="G108" s="51" t="s">
        <v>1535</v>
      </c>
    </row>
    <row r="109" spans="3:9" s="26" customFormat="1" ht="10.5">
      <c r="C109" s="51" t="s">
        <v>1408</v>
      </c>
      <c r="D109" s="51" t="s">
        <v>1604</v>
      </c>
      <c r="E109" s="51" t="s">
        <v>1605</v>
      </c>
      <c r="F109" s="51" t="s">
        <v>1606</v>
      </c>
      <c r="G109" s="51" t="s">
        <v>1607</v>
      </c>
    </row>
    <row r="110" spans="3:9" s="26" customFormat="1" ht="10.5">
      <c r="C110" s="51" t="s">
        <v>1449</v>
      </c>
      <c r="D110" s="51" t="s">
        <v>1998</v>
      </c>
      <c r="E110" s="51" t="s">
        <v>1972</v>
      </c>
      <c r="F110" s="51" t="s">
        <v>1973</v>
      </c>
      <c r="G110" s="51" t="s">
        <v>1999</v>
      </c>
    </row>
    <row r="111" spans="3:9" s="26" customFormat="1" ht="10.5">
      <c r="C111" s="51" t="s">
        <v>1418</v>
      </c>
      <c r="D111" s="51" t="s">
        <v>2000</v>
      </c>
      <c r="E111" s="51" t="s">
        <v>1972</v>
      </c>
      <c r="F111" s="51" t="s">
        <v>1973</v>
      </c>
      <c r="G111" s="51" t="s">
        <v>2001</v>
      </c>
    </row>
    <row r="112" spans="3:9" s="26" customFormat="1" ht="10.5">
      <c r="C112" s="51" t="s">
        <v>1413</v>
      </c>
      <c r="D112" s="51" t="s">
        <v>2002</v>
      </c>
      <c r="E112" s="51" t="s">
        <v>1972</v>
      </c>
      <c r="F112" s="51" t="s">
        <v>1973</v>
      </c>
      <c r="G112" s="51" t="s">
        <v>2003</v>
      </c>
    </row>
    <row r="113" spans="1:32" s="26" customFormat="1" ht="10.5">
      <c r="C113" s="51" t="s">
        <v>1449</v>
      </c>
      <c r="D113" s="51" t="s">
        <v>1712</v>
      </c>
      <c r="E113" s="51" t="s">
        <v>1676</v>
      </c>
      <c r="F113" s="51" t="s">
        <v>1677</v>
      </c>
      <c r="G113" s="51" t="s">
        <v>1713</v>
      </c>
    </row>
    <row r="114" spans="1:32" s="26" customFormat="1" ht="10.5">
      <c r="C114" s="51" t="s">
        <v>1413</v>
      </c>
      <c r="D114" s="51" t="s">
        <v>71</v>
      </c>
      <c r="E114" s="51" t="s">
        <v>72</v>
      </c>
      <c r="F114" s="51" t="s">
        <v>73</v>
      </c>
      <c r="G114" s="51" t="s">
        <v>75</v>
      </c>
    </row>
    <row r="115" spans="1:32" s="26" customFormat="1" ht="10.5">
      <c r="C115" s="51" t="s">
        <v>1466</v>
      </c>
      <c r="D115" s="51" t="s">
        <v>76</v>
      </c>
      <c r="E115" s="51" t="s">
        <v>72</v>
      </c>
      <c r="F115" s="51" t="s">
        <v>73</v>
      </c>
      <c r="G115" s="51" t="s">
        <v>77</v>
      </c>
    </row>
    <row r="116" spans="1:32" s="26" customFormat="1" ht="10.5">
      <c r="C116" s="51" t="s">
        <v>1413</v>
      </c>
      <c r="D116" s="51" t="s">
        <v>78</v>
      </c>
      <c r="E116" s="51" t="s">
        <v>72</v>
      </c>
      <c r="F116" s="51" t="s">
        <v>73</v>
      </c>
      <c r="G116" s="51" t="s">
        <v>80</v>
      </c>
    </row>
    <row r="117" spans="1:32" s="26" customFormat="1">
      <c r="C117" s="51" t="s">
        <v>1466</v>
      </c>
      <c r="D117" s="51" t="s">
        <v>81</v>
      </c>
      <c r="E117" s="51" t="s">
        <v>72</v>
      </c>
      <c r="F117" s="51" t="s">
        <v>73</v>
      </c>
      <c r="G117" s="50"/>
    </row>
    <row r="118" spans="1:32" s="26" customFormat="1" ht="10.5">
      <c r="C118" s="51" t="s">
        <v>1466</v>
      </c>
      <c r="D118" s="51" t="s">
        <v>2004</v>
      </c>
      <c r="E118" s="51" t="s">
        <v>1972</v>
      </c>
      <c r="F118" s="51" t="s">
        <v>1973</v>
      </c>
      <c r="G118" s="51" t="s">
        <v>2005</v>
      </c>
    </row>
    <row r="119" spans="1:32" s="26" customFormat="1" ht="10.5">
      <c r="C119" s="51" t="s">
        <v>1413</v>
      </c>
      <c r="D119" s="51" t="s">
        <v>1588</v>
      </c>
      <c r="E119" s="51" t="s">
        <v>1583</v>
      </c>
      <c r="F119" s="51" t="s">
        <v>1584</v>
      </c>
      <c r="G119" s="51" t="s">
        <v>1589</v>
      </c>
    </row>
    <row r="120" spans="1:32" s="26" customFormat="1">
      <c r="A120"/>
      <c r="B120"/>
      <c r="C120" s="51" t="s">
        <v>1413</v>
      </c>
      <c r="D120" s="51" t="s">
        <v>1953</v>
      </c>
      <c r="E120" s="51" t="s">
        <v>1954</v>
      </c>
      <c r="F120" s="51" t="s">
        <v>1955</v>
      </c>
      <c r="G120" s="51" t="s">
        <v>1956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s="26" customFormat="1" ht="10.5">
      <c r="C121" s="51" t="s">
        <v>1449</v>
      </c>
      <c r="D121" s="51" t="s">
        <v>2028</v>
      </c>
      <c r="E121" s="51" t="s">
        <v>2029</v>
      </c>
      <c r="F121" s="51" t="s">
        <v>0</v>
      </c>
      <c r="G121" s="51" t="s">
        <v>1</v>
      </c>
    </row>
    <row r="122" spans="1:32" s="26" customFormat="1" ht="10.5">
      <c r="C122" s="51" t="s">
        <v>1408</v>
      </c>
      <c r="D122" s="51" t="s">
        <v>91</v>
      </c>
      <c r="E122" s="51" t="s">
        <v>86</v>
      </c>
      <c r="F122" s="51" t="s">
        <v>87</v>
      </c>
      <c r="G122" s="51" t="s">
        <v>92</v>
      </c>
    </row>
    <row r="123" spans="1:32" s="26" customFormat="1" ht="10.5">
      <c r="C123" s="51" t="s">
        <v>1466</v>
      </c>
      <c r="D123" s="51" t="s">
        <v>1536</v>
      </c>
      <c r="E123" s="51" t="s">
        <v>1537</v>
      </c>
      <c r="F123" s="51" t="s">
        <v>1538</v>
      </c>
      <c r="G123" s="51" t="s">
        <v>1539</v>
      </c>
    </row>
    <row r="124" spans="1:32" s="26" customFormat="1" ht="10.5">
      <c r="C124" s="51" t="s">
        <v>1418</v>
      </c>
      <c r="D124" s="51" t="s">
        <v>2006</v>
      </c>
      <c r="E124" s="51" t="s">
        <v>1972</v>
      </c>
      <c r="F124" s="51" t="s">
        <v>1973</v>
      </c>
      <c r="G124" s="51" t="s">
        <v>2007</v>
      </c>
    </row>
    <row r="125" spans="1:32" s="26" customFormat="1" ht="10.5">
      <c r="C125" s="51" t="s">
        <v>1449</v>
      </c>
      <c r="D125" s="51" t="s">
        <v>1552</v>
      </c>
      <c r="E125" s="51" t="s">
        <v>1553</v>
      </c>
      <c r="F125" s="51" t="s">
        <v>1554</v>
      </c>
      <c r="G125" s="51" t="s">
        <v>1555</v>
      </c>
    </row>
    <row r="126" spans="1:32" s="26" customFormat="1" ht="10.5">
      <c r="C126" s="51" t="s">
        <v>1413</v>
      </c>
      <c r="D126" s="51" t="s">
        <v>1556</v>
      </c>
      <c r="E126" s="51" t="s">
        <v>1553</v>
      </c>
      <c r="F126" s="51" t="s">
        <v>1554</v>
      </c>
      <c r="G126" s="51" t="s">
        <v>1557</v>
      </c>
    </row>
    <row r="127" spans="1:32" s="26" customFormat="1" ht="10.5">
      <c r="C127" s="51" t="s">
        <v>1449</v>
      </c>
      <c r="D127" s="51" t="s">
        <v>1558</v>
      </c>
      <c r="E127" s="51" t="s">
        <v>1553</v>
      </c>
      <c r="F127" s="51" t="s">
        <v>1554</v>
      </c>
      <c r="G127" s="51" t="s">
        <v>1559</v>
      </c>
    </row>
    <row r="128" spans="1:32" s="26" customFormat="1">
      <c r="C128" s="51" t="s">
        <v>1413</v>
      </c>
      <c r="D128" s="51" t="s">
        <v>1903</v>
      </c>
      <c r="E128" s="50"/>
      <c r="F128" s="50"/>
      <c r="G128" s="50"/>
      <c r="H128" s="50"/>
    </row>
    <row r="129" spans="3:8" s="26" customFormat="1">
      <c r="C129" s="51" t="s">
        <v>1413</v>
      </c>
      <c r="D129" s="51" t="s">
        <v>1904</v>
      </c>
      <c r="E129" s="50"/>
      <c r="F129" s="50"/>
      <c r="G129" s="50"/>
      <c r="H129" s="50"/>
    </row>
    <row r="130" spans="3:8" s="26" customFormat="1" ht="10.5">
      <c r="C130" s="51" t="s">
        <v>1466</v>
      </c>
      <c r="D130" s="51" t="s">
        <v>104</v>
      </c>
      <c r="E130" s="51" t="s">
        <v>1410</v>
      </c>
      <c r="F130" s="51" t="s">
        <v>1411</v>
      </c>
      <c r="G130" s="51" t="s">
        <v>105</v>
      </c>
    </row>
    <row r="131" spans="3:8" s="26" customFormat="1" ht="10.5">
      <c r="C131" s="51" t="s">
        <v>1413</v>
      </c>
      <c r="D131" s="51" t="s">
        <v>2008</v>
      </c>
      <c r="E131" s="51" t="s">
        <v>1972</v>
      </c>
      <c r="F131" s="51" t="s">
        <v>1973</v>
      </c>
      <c r="G131" s="51" t="s">
        <v>2009</v>
      </c>
    </row>
    <row r="132" spans="3:8" s="26" customFormat="1" ht="10.5">
      <c r="C132" s="51" t="s">
        <v>1466</v>
      </c>
      <c r="D132" s="51" t="s">
        <v>2010</v>
      </c>
      <c r="E132" s="51" t="s">
        <v>1972</v>
      </c>
      <c r="F132" s="51" t="s">
        <v>1973</v>
      </c>
      <c r="G132" s="51" t="s">
        <v>2011</v>
      </c>
    </row>
    <row r="133" spans="3:8" s="26" customFormat="1" ht="10.5">
      <c r="C133" s="51" t="s">
        <v>1413</v>
      </c>
      <c r="D133" s="51" t="s">
        <v>1882</v>
      </c>
      <c r="E133" s="51" t="s">
        <v>1879</v>
      </c>
      <c r="F133" s="51" t="s">
        <v>1880</v>
      </c>
      <c r="G133" s="51" t="s">
        <v>1883</v>
      </c>
    </row>
    <row r="134" spans="3:8" s="26" customFormat="1" ht="10.5">
      <c r="C134" s="51" t="s">
        <v>1413</v>
      </c>
      <c r="D134" s="51" t="s">
        <v>1479</v>
      </c>
      <c r="E134" s="51" t="s">
        <v>1474</v>
      </c>
      <c r="F134" s="51" t="s">
        <v>1475</v>
      </c>
      <c r="G134" s="51" t="s">
        <v>1480</v>
      </c>
    </row>
    <row r="135" spans="3:8" s="26" customFormat="1" ht="10.5">
      <c r="C135" s="51" t="s">
        <v>1577</v>
      </c>
      <c r="D135" s="51" t="s">
        <v>1578</v>
      </c>
      <c r="E135" s="51" t="s">
        <v>1579</v>
      </c>
      <c r="F135" s="51" t="s">
        <v>1580</v>
      </c>
      <c r="G135" s="51" t="s">
        <v>1581</v>
      </c>
    </row>
    <row r="136" spans="3:8" s="26" customFormat="1" ht="10.5">
      <c r="C136" s="51" t="s">
        <v>1413</v>
      </c>
      <c r="D136" s="51" t="s">
        <v>26</v>
      </c>
      <c r="E136" s="51" t="s">
        <v>19</v>
      </c>
      <c r="F136" s="51" t="s">
        <v>20</v>
      </c>
      <c r="G136" s="51" t="s">
        <v>27</v>
      </c>
    </row>
    <row r="137" spans="3:8" s="26" customFormat="1" ht="10.5">
      <c r="C137" s="51" t="s">
        <v>1466</v>
      </c>
      <c r="D137" s="51" t="s">
        <v>1481</v>
      </c>
      <c r="E137" s="51" t="s">
        <v>1474</v>
      </c>
      <c r="F137" s="51" t="s">
        <v>1475</v>
      </c>
      <c r="G137" s="51" t="s">
        <v>1482</v>
      </c>
    </row>
    <row r="138" spans="3:8" s="26" customFormat="1" ht="10.5">
      <c r="C138" s="51" t="s">
        <v>1413</v>
      </c>
      <c r="D138" s="51" t="s">
        <v>1483</v>
      </c>
      <c r="E138" s="51" t="s">
        <v>1474</v>
      </c>
      <c r="F138" s="51" t="s">
        <v>1475</v>
      </c>
      <c r="G138" s="51" t="s">
        <v>1484</v>
      </c>
    </row>
    <row r="139" spans="3:8" s="26" customFormat="1" ht="10.5">
      <c r="C139" s="51" t="s">
        <v>1466</v>
      </c>
      <c r="D139" s="51" t="s">
        <v>1485</v>
      </c>
      <c r="E139" s="51" t="s">
        <v>1474</v>
      </c>
      <c r="F139" s="51" t="s">
        <v>1475</v>
      </c>
      <c r="G139" s="51" t="s">
        <v>1486</v>
      </c>
    </row>
    <row r="140" spans="3:8" s="26" customFormat="1" ht="10.5">
      <c r="C140" s="51" t="s">
        <v>1413</v>
      </c>
      <c r="D140" s="51" t="s">
        <v>1623</v>
      </c>
      <c r="E140" s="51" t="s">
        <v>1620</v>
      </c>
      <c r="F140" s="51" t="s">
        <v>1621</v>
      </c>
      <c r="G140" s="51" t="s">
        <v>1624</v>
      </c>
    </row>
    <row r="141" spans="3:8" s="26" customFormat="1" ht="10.5">
      <c r="C141" s="51" t="s">
        <v>1418</v>
      </c>
      <c r="D141" s="51" t="s">
        <v>1670</v>
      </c>
      <c r="E141" s="51" t="s">
        <v>1671</v>
      </c>
      <c r="F141" s="51" t="s">
        <v>1672</v>
      </c>
      <c r="G141" s="51" t="s">
        <v>1673</v>
      </c>
    </row>
    <row r="142" spans="3:8" s="26" customFormat="1" ht="10.5">
      <c r="C142" s="51" t="s">
        <v>1466</v>
      </c>
      <c r="D142" s="51" t="s">
        <v>1840</v>
      </c>
      <c r="E142" s="51" t="s">
        <v>1841</v>
      </c>
      <c r="F142" s="51" t="s">
        <v>1842</v>
      </c>
      <c r="G142" s="51" t="s">
        <v>1843</v>
      </c>
    </row>
    <row r="143" spans="3:8" s="26" customFormat="1" ht="10.5">
      <c r="C143" s="51" t="s">
        <v>1449</v>
      </c>
      <c r="D143" s="51" t="s">
        <v>1844</v>
      </c>
      <c r="E143" s="51" t="s">
        <v>1841</v>
      </c>
      <c r="F143" s="51" t="s">
        <v>1842</v>
      </c>
      <c r="G143" s="51" t="s">
        <v>1845</v>
      </c>
    </row>
    <row r="144" spans="3:8" s="26" customFormat="1" ht="10.5">
      <c r="C144" s="51" t="s">
        <v>1466</v>
      </c>
      <c r="D144" s="51" t="s">
        <v>1571</v>
      </c>
      <c r="E144" s="51" t="s">
        <v>1572</v>
      </c>
      <c r="F144" s="51" t="s">
        <v>1573</v>
      </c>
      <c r="G144" s="51" t="s">
        <v>1574</v>
      </c>
    </row>
    <row r="145" spans="3:7" s="26" customFormat="1" ht="10.5">
      <c r="C145" s="51" t="s">
        <v>1674</v>
      </c>
      <c r="D145" s="51" t="s">
        <v>1714</v>
      </c>
      <c r="E145" s="51" t="s">
        <v>1676</v>
      </c>
      <c r="F145" s="51" t="s">
        <v>1677</v>
      </c>
      <c r="G145" s="51" t="s">
        <v>1715</v>
      </c>
    </row>
    <row r="146" spans="3:7" s="26" customFormat="1" ht="10.5">
      <c r="C146" s="51" t="s">
        <v>1449</v>
      </c>
      <c r="D146" s="51" t="s">
        <v>30</v>
      </c>
      <c r="E146" s="51" t="s">
        <v>31</v>
      </c>
      <c r="F146" s="51" t="s">
        <v>32</v>
      </c>
      <c r="G146" s="51" t="s">
        <v>33</v>
      </c>
    </row>
    <row r="147" spans="3:7" s="26" customFormat="1" ht="10.5">
      <c r="C147" s="51" t="s">
        <v>1449</v>
      </c>
      <c r="D147" s="51" t="s">
        <v>34</v>
      </c>
      <c r="E147" s="51" t="s">
        <v>31</v>
      </c>
      <c r="F147" s="51" t="s">
        <v>32</v>
      </c>
      <c r="G147" s="51" t="s">
        <v>35</v>
      </c>
    </row>
    <row r="148" spans="3:7" s="26" customFormat="1" ht="10.5">
      <c r="C148" s="51" t="s">
        <v>1466</v>
      </c>
      <c r="D148" s="51" t="s">
        <v>1487</v>
      </c>
      <c r="E148" s="51" t="s">
        <v>1474</v>
      </c>
      <c r="F148" s="51" t="s">
        <v>1475</v>
      </c>
      <c r="G148" s="51" t="s">
        <v>1488</v>
      </c>
    </row>
    <row r="149" spans="3:7" s="26" customFormat="1" ht="10.5">
      <c r="C149" s="51" t="s">
        <v>1413</v>
      </c>
      <c r="D149" s="51" t="s">
        <v>1560</v>
      </c>
      <c r="E149" s="51" t="s">
        <v>1553</v>
      </c>
      <c r="F149" s="51" t="s">
        <v>1554</v>
      </c>
      <c r="G149" s="51" t="s">
        <v>1561</v>
      </c>
    </row>
    <row r="150" spans="3:7" s="26" customFormat="1" ht="10.5">
      <c r="C150" s="51" t="s">
        <v>1413</v>
      </c>
      <c r="D150" s="51" t="s">
        <v>1437</v>
      </c>
      <c r="E150" s="51" t="s">
        <v>1563</v>
      </c>
      <c r="F150" s="51" t="s">
        <v>1564</v>
      </c>
      <c r="G150" s="51" t="s">
        <v>1566</v>
      </c>
    </row>
    <row r="151" spans="3:7" s="26" customFormat="1" ht="10.5">
      <c r="C151" s="51" t="s">
        <v>1418</v>
      </c>
      <c r="D151" s="51" t="s">
        <v>1567</v>
      </c>
      <c r="E151" s="51" t="s">
        <v>1563</v>
      </c>
      <c r="F151" s="51" t="s">
        <v>1564</v>
      </c>
      <c r="G151" s="51" t="s">
        <v>1568</v>
      </c>
    </row>
    <row r="152" spans="3:7" s="26" customFormat="1" ht="10.5">
      <c r="C152" s="51" t="s">
        <v>1413</v>
      </c>
      <c r="D152" s="51" t="s">
        <v>1764</v>
      </c>
      <c r="E152" s="51" t="s">
        <v>1765</v>
      </c>
      <c r="F152" s="51" t="s">
        <v>1766</v>
      </c>
      <c r="G152" s="51" t="s">
        <v>1767</v>
      </c>
    </row>
    <row r="153" spans="3:7" s="26" customFormat="1" ht="10.5">
      <c r="C153" s="51" t="s">
        <v>1413</v>
      </c>
      <c r="D153" s="51" t="s">
        <v>1600</v>
      </c>
      <c r="E153" s="51" t="s">
        <v>1601</v>
      </c>
      <c r="F153" s="51" t="s">
        <v>1602</v>
      </c>
      <c r="G153" s="51" t="s">
        <v>1603</v>
      </c>
    </row>
    <row r="154" spans="3:7" s="26" customFormat="1" ht="10.5">
      <c r="C154" s="51" t="s">
        <v>1466</v>
      </c>
      <c r="D154" s="51" t="s">
        <v>1590</v>
      </c>
      <c r="E154" s="51" t="s">
        <v>1583</v>
      </c>
      <c r="F154" s="51" t="s">
        <v>1584</v>
      </c>
      <c r="G154" s="51" t="s">
        <v>1591</v>
      </c>
    </row>
    <row r="155" spans="3:7" s="26" customFormat="1" ht="10.5">
      <c r="C155" s="51" t="s">
        <v>1449</v>
      </c>
      <c r="D155" s="51" t="s">
        <v>1489</v>
      </c>
      <c r="E155" s="51" t="s">
        <v>1474</v>
      </c>
      <c r="F155" s="51" t="s">
        <v>1475</v>
      </c>
      <c r="G155" s="51" t="s">
        <v>1490</v>
      </c>
    </row>
    <row r="156" spans="3:7" s="26" customFormat="1" ht="10.5">
      <c r="C156" s="51" t="s">
        <v>1466</v>
      </c>
      <c r="D156" s="51" t="s">
        <v>1491</v>
      </c>
      <c r="E156" s="51" t="s">
        <v>1474</v>
      </c>
      <c r="F156" s="51" t="s">
        <v>1475</v>
      </c>
      <c r="G156" s="51" t="s">
        <v>1492</v>
      </c>
    </row>
    <row r="157" spans="3:7" s="26" customFormat="1" ht="10.5">
      <c r="C157" s="51" t="s">
        <v>1466</v>
      </c>
      <c r="D157" s="51" t="s">
        <v>1493</v>
      </c>
      <c r="E157" s="51" t="s">
        <v>1474</v>
      </c>
      <c r="F157" s="51" t="s">
        <v>1475</v>
      </c>
      <c r="G157" s="51" t="s">
        <v>1495</v>
      </c>
    </row>
    <row r="158" spans="3:7" s="26" customFormat="1" ht="10.5">
      <c r="C158" s="51" t="s">
        <v>1449</v>
      </c>
      <c r="D158" s="51" t="s">
        <v>1496</v>
      </c>
      <c r="E158" s="51" t="s">
        <v>1474</v>
      </c>
      <c r="F158" s="51" t="s">
        <v>1475</v>
      </c>
      <c r="G158" s="51" t="s">
        <v>1497</v>
      </c>
    </row>
    <row r="159" spans="3:7" s="26" customFormat="1" ht="10.5">
      <c r="C159" s="51" t="s">
        <v>1413</v>
      </c>
      <c r="D159" s="51" t="s">
        <v>1608</v>
      </c>
      <c r="E159" s="51" t="s">
        <v>1609</v>
      </c>
      <c r="F159" s="51" t="s">
        <v>1610</v>
      </c>
      <c r="G159" s="51" t="s">
        <v>1611</v>
      </c>
    </row>
    <row r="160" spans="3:7" s="26" customFormat="1">
      <c r="C160" s="51" t="s">
        <v>1449</v>
      </c>
      <c r="D160" s="51" t="s">
        <v>1612</v>
      </c>
      <c r="E160" s="51" t="s">
        <v>1613</v>
      </c>
      <c r="F160" s="50"/>
      <c r="G160" s="51" t="s">
        <v>1614</v>
      </c>
    </row>
    <row r="161" spans="3:8" s="26" customFormat="1" ht="10.5">
      <c r="C161" s="51" t="s">
        <v>1674</v>
      </c>
      <c r="D161" s="51" t="s">
        <v>1716</v>
      </c>
      <c r="E161" s="51" t="s">
        <v>1676</v>
      </c>
      <c r="F161" s="51" t="s">
        <v>1677</v>
      </c>
      <c r="G161" s="51" t="s">
        <v>1717</v>
      </c>
    </row>
    <row r="162" spans="3:8" s="26" customFormat="1" ht="10.5">
      <c r="C162" s="51" t="s">
        <v>1449</v>
      </c>
      <c r="D162" s="51" t="s">
        <v>1615</v>
      </c>
      <c r="E162" s="51" t="s">
        <v>1616</v>
      </c>
      <c r="F162" s="51" t="s">
        <v>1617</v>
      </c>
      <c r="G162" s="51" t="s">
        <v>1618</v>
      </c>
    </row>
    <row r="163" spans="3:8" s="26" customFormat="1">
      <c r="C163" s="51" t="s">
        <v>1899</v>
      </c>
      <c r="D163" s="51" t="s">
        <v>1905</v>
      </c>
      <c r="E163" s="50"/>
      <c r="F163" s="50"/>
      <c r="G163" s="50"/>
      <c r="H163" s="50"/>
    </row>
    <row r="164" spans="3:8" s="26" customFormat="1" ht="10.5">
      <c r="C164" s="51" t="s">
        <v>1413</v>
      </c>
      <c r="D164" s="51" t="s">
        <v>101</v>
      </c>
      <c r="E164" s="51" t="s">
        <v>94</v>
      </c>
      <c r="F164" s="51" t="s">
        <v>95</v>
      </c>
      <c r="G164" s="51" t="s">
        <v>103</v>
      </c>
    </row>
    <row r="165" spans="3:8" s="26" customFormat="1" ht="10.5">
      <c r="C165" s="51" t="s">
        <v>1413</v>
      </c>
      <c r="D165" s="51" t="s">
        <v>1625</v>
      </c>
      <c r="E165" s="51" t="s">
        <v>1626</v>
      </c>
      <c r="F165" s="51" t="s">
        <v>1627</v>
      </c>
      <c r="G165" s="51" t="s">
        <v>1628</v>
      </c>
    </row>
    <row r="166" spans="3:8" s="26" customFormat="1" ht="10.5">
      <c r="C166" s="51" t="s">
        <v>1413</v>
      </c>
      <c r="D166" s="51" t="s">
        <v>1445</v>
      </c>
      <c r="E166" s="51" t="s">
        <v>1446</v>
      </c>
      <c r="F166" s="51" t="s">
        <v>1447</v>
      </c>
      <c r="G166" s="51" t="s">
        <v>1448</v>
      </c>
    </row>
    <row r="167" spans="3:8" s="26" customFormat="1" ht="10.5">
      <c r="C167" s="51" t="s">
        <v>1413</v>
      </c>
      <c r="D167" s="51" t="s">
        <v>1592</v>
      </c>
      <c r="E167" s="51" t="s">
        <v>1583</v>
      </c>
      <c r="F167" s="51" t="s">
        <v>1584</v>
      </c>
      <c r="G167" s="51" t="s">
        <v>1593</v>
      </c>
    </row>
    <row r="168" spans="3:8" s="26" customFormat="1" ht="10.5">
      <c r="C168" s="51" t="s">
        <v>1466</v>
      </c>
      <c r="D168" s="51" t="s">
        <v>1639</v>
      </c>
      <c r="E168" s="51" t="s">
        <v>1640</v>
      </c>
      <c r="F168" s="51" t="s">
        <v>1641</v>
      </c>
      <c r="G168" s="51" t="s">
        <v>1642</v>
      </c>
    </row>
    <row r="169" spans="3:8" s="26" customFormat="1" ht="10.5">
      <c r="C169" s="51" t="s">
        <v>1643</v>
      </c>
      <c r="D169" s="51" t="s">
        <v>1644</v>
      </c>
      <c r="E169" s="51" t="s">
        <v>1640</v>
      </c>
      <c r="F169" s="51" t="s">
        <v>1641</v>
      </c>
      <c r="G169" s="51" t="s">
        <v>1645</v>
      </c>
    </row>
    <row r="170" spans="3:8" s="26" customFormat="1" ht="10.5">
      <c r="C170" s="51" t="s">
        <v>1413</v>
      </c>
      <c r="D170" s="51" t="s">
        <v>12</v>
      </c>
      <c r="E170" s="51" t="s">
        <v>7</v>
      </c>
      <c r="F170" s="51" t="s">
        <v>8</v>
      </c>
      <c r="G170" s="51" t="s">
        <v>13</v>
      </c>
    </row>
    <row r="171" spans="3:8" s="26" customFormat="1" ht="10.5">
      <c r="C171" s="51" t="s">
        <v>1466</v>
      </c>
      <c r="D171" s="51" t="s">
        <v>1646</v>
      </c>
      <c r="E171" s="51" t="s">
        <v>1647</v>
      </c>
      <c r="F171" s="51" t="s">
        <v>1648</v>
      </c>
      <c r="G171" s="51" t="s">
        <v>1649</v>
      </c>
    </row>
    <row r="172" spans="3:8" s="26" customFormat="1" ht="10.5">
      <c r="C172" s="51" t="s">
        <v>1449</v>
      </c>
      <c r="D172" s="51" t="s">
        <v>1650</v>
      </c>
      <c r="E172" s="51" t="s">
        <v>1647</v>
      </c>
      <c r="F172" s="51" t="s">
        <v>1648</v>
      </c>
      <c r="G172" s="51" t="s">
        <v>1651</v>
      </c>
    </row>
    <row r="173" spans="3:8" s="26" customFormat="1" ht="10.5">
      <c r="C173" s="51" t="s">
        <v>1674</v>
      </c>
      <c r="D173" s="51" t="s">
        <v>1718</v>
      </c>
      <c r="E173" s="51" t="s">
        <v>1676</v>
      </c>
      <c r="F173" s="51" t="s">
        <v>1677</v>
      </c>
      <c r="G173" s="51" t="s">
        <v>1719</v>
      </c>
    </row>
    <row r="174" spans="3:8" s="26" customFormat="1" ht="10.5">
      <c r="C174" s="51" t="s">
        <v>1413</v>
      </c>
      <c r="D174" s="51" t="s">
        <v>1720</v>
      </c>
      <c r="E174" s="51" t="s">
        <v>1676</v>
      </c>
      <c r="F174" s="51" t="s">
        <v>1677</v>
      </c>
      <c r="G174" s="51" t="s">
        <v>1721</v>
      </c>
    </row>
    <row r="175" spans="3:8" s="26" customFormat="1" ht="10.5">
      <c r="C175" s="51" t="s">
        <v>1418</v>
      </c>
      <c r="D175" s="51" t="s">
        <v>1722</v>
      </c>
      <c r="E175" s="51" t="s">
        <v>1676</v>
      </c>
      <c r="F175" s="51" t="s">
        <v>1677</v>
      </c>
      <c r="G175" s="51" t="s">
        <v>1723</v>
      </c>
    </row>
    <row r="176" spans="3:8" s="26" customFormat="1" ht="10.5">
      <c r="C176" s="51" t="s">
        <v>1449</v>
      </c>
      <c r="D176" s="51" t="s">
        <v>1886</v>
      </c>
      <c r="E176" s="51" t="s">
        <v>1887</v>
      </c>
      <c r="F176" s="51" t="s">
        <v>1888</v>
      </c>
      <c r="G176" s="51" t="s">
        <v>1889</v>
      </c>
    </row>
    <row r="177" spans="3:7" s="26" customFormat="1" ht="10.5">
      <c r="C177" s="51" t="s">
        <v>1449</v>
      </c>
      <c r="D177" s="51" t="s">
        <v>1724</v>
      </c>
      <c r="E177" s="51" t="s">
        <v>1676</v>
      </c>
      <c r="F177" s="51" t="s">
        <v>1677</v>
      </c>
      <c r="G177" s="51" t="s">
        <v>1725</v>
      </c>
    </row>
    <row r="178" spans="3:7" s="26" customFormat="1" ht="10.5">
      <c r="C178" s="51" t="s">
        <v>1413</v>
      </c>
      <c r="D178" s="51" t="s">
        <v>1726</v>
      </c>
      <c r="E178" s="51" t="s">
        <v>1676</v>
      </c>
      <c r="F178" s="51" t="s">
        <v>1677</v>
      </c>
      <c r="G178" s="51" t="s">
        <v>1727</v>
      </c>
    </row>
    <row r="179" spans="3:7" s="26" customFormat="1" ht="10.5">
      <c r="C179" s="51" t="s">
        <v>1413</v>
      </c>
      <c r="D179" s="51" t="s">
        <v>1652</v>
      </c>
      <c r="E179" s="51" t="s">
        <v>1653</v>
      </c>
      <c r="F179" s="51" t="s">
        <v>1654</v>
      </c>
      <c r="G179" s="51" t="s">
        <v>1655</v>
      </c>
    </row>
    <row r="180" spans="3:7" s="26" customFormat="1" ht="10.5">
      <c r="C180" s="51" t="s">
        <v>1062</v>
      </c>
      <c r="D180" s="51" t="s">
        <v>106</v>
      </c>
      <c r="E180" s="51" t="s">
        <v>1657</v>
      </c>
      <c r="F180" s="51" t="s">
        <v>1658</v>
      </c>
      <c r="G180" s="51" t="s">
        <v>107</v>
      </c>
    </row>
    <row r="181" spans="3:7" s="26" customFormat="1" ht="10.5">
      <c r="C181" s="51" t="s">
        <v>1466</v>
      </c>
      <c r="D181" s="51" t="s">
        <v>1656</v>
      </c>
      <c r="E181" s="51" t="s">
        <v>1657</v>
      </c>
      <c r="F181" s="51" t="s">
        <v>1658</v>
      </c>
      <c r="G181" s="51" t="s">
        <v>1659</v>
      </c>
    </row>
    <row r="182" spans="3:7" s="26" customFormat="1" ht="10.5">
      <c r="C182" s="51" t="s">
        <v>1413</v>
      </c>
      <c r="D182" s="51" t="s">
        <v>1660</v>
      </c>
      <c r="E182" s="51" t="s">
        <v>1661</v>
      </c>
      <c r="F182" s="51" t="s">
        <v>1662</v>
      </c>
      <c r="G182" s="51" t="s">
        <v>1663</v>
      </c>
    </row>
    <row r="183" spans="3:7" s="26" customFormat="1" ht="10.5">
      <c r="C183" s="51" t="s">
        <v>1449</v>
      </c>
      <c r="D183" s="51" t="s">
        <v>1664</v>
      </c>
      <c r="E183" s="51" t="s">
        <v>1661</v>
      </c>
      <c r="F183" s="51" t="s">
        <v>1662</v>
      </c>
      <c r="G183" s="51" t="s">
        <v>1665</v>
      </c>
    </row>
    <row r="184" spans="3:7" s="26" customFormat="1" ht="10.5">
      <c r="C184" s="51" t="s">
        <v>1449</v>
      </c>
      <c r="D184" s="51" t="s">
        <v>1666</v>
      </c>
      <c r="E184" s="51" t="s">
        <v>1661</v>
      </c>
      <c r="F184" s="51" t="s">
        <v>1662</v>
      </c>
      <c r="G184" s="51" t="s">
        <v>1667</v>
      </c>
    </row>
    <row r="185" spans="3:7" s="26" customFormat="1" ht="10.5">
      <c r="C185" s="51" t="s">
        <v>1413</v>
      </c>
      <c r="D185" s="51" t="s">
        <v>1668</v>
      </c>
      <c r="E185" s="51" t="s">
        <v>1661</v>
      </c>
      <c r="F185" s="51" t="s">
        <v>1662</v>
      </c>
      <c r="G185" s="51" t="s">
        <v>1669</v>
      </c>
    </row>
    <row r="186" spans="3:7" s="26" customFormat="1" ht="10.5">
      <c r="C186" s="51" t="s">
        <v>1413</v>
      </c>
      <c r="D186" s="51" t="s">
        <v>1728</v>
      </c>
      <c r="E186" s="51" t="s">
        <v>1676</v>
      </c>
      <c r="F186" s="51" t="s">
        <v>1677</v>
      </c>
      <c r="G186" s="51" t="s">
        <v>1729</v>
      </c>
    </row>
    <row r="187" spans="3:7" s="26" customFormat="1" ht="10.5">
      <c r="C187" s="51" t="s">
        <v>1413</v>
      </c>
      <c r="D187" s="51" t="s">
        <v>1730</v>
      </c>
      <c r="E187" s="51" t="s">
        <v>1676</v>
      </c>
      <c r="F187" s="51" t="s">
        <v>1677</v>
      </c>
      <c r="G187" s="51" t="s">
        <v>1731</v>
      </c>
    </row>
    <row r="188" spans="3:7" s="26" customFormat="1" ht="10.5">
      <c r="C188" s="51" t="s">
        <v>1413</v>
      </c>
      <c r="D188" s="51" t="s">
        <v>1732</v>
      </c>
      <c r="E188" s="51" t="s">
        <v>1676</v>
      </c>
      <c r="F188" s="51" t="s">
        <v>1677</v>
      </c>
      <c r="G188" s="51" t="s">
        <v>1733</v>
      </c>
    </row>
    <row r="189" spans="3:7" s="26" customFormat="1" ht="10.5">
      <c r="C189" s="51" t="s">
        <v>1674</v>
      </c>
      <c r="D189" s="51" t="s">
        <v>1734</v>
      </c>
      <c r="E189" s="51" t="s">
        <v>1676</v>
      </c>
      <c r="F189" s="51" t="s">
        <v>1677</v>
      </c>
      <c r="G189" s="51" t="s">
        <v>1735</v>
      </c>
    </row>
    <row r="190" spans="3:7" s="26" customFormat="1" ht="10.5">
      <c r="C190" s="51" t="s">
        <v>1413</v>
      </c>
      <c r="D190" s="51" t="s">
        <v>1594</v>
      </c>
      <c r="E190" s="51" t="s">
        <v>1583</v>
      </c>
      <c r="F190" s="51" t="s">
        <v>1584</v>
      </c>
      <c r="G190" s="51" t="s">
        <v>1595</v>
      </c>
    </row>
    <row r="191" spans="3:7" s="26" customFormat="1" ht="10.5">
      <c r="C191" s="51" t="s">
        <v>1413</v>
      </c>
      <c r="D191" s="51" t="s">
        <v>1750</v>
      </c>
      <c r="E191" s="51" t="s">
        <v>1749</v>
      </c>
      <c r="F191" s="51" t="s">
        <v>1751</v>
      </c>
      <c r="G191" s="51" t="s">
        <v>1752</v>
      </c>
    </row>
    <row r="192" spans="3:7" s="26" customFormat="1" ht="10.5">
      <c r="C192" s="51" t="s">
        <v>1449</v>
      </c>
      <c r="D192" s="51" t="s">
        <v>1753</v>
      </c>
      <c r="E192" s="51" t="s">
        <v>1749</v>
      </c>
      <c r="F192" s="51" t="s">
        <v>1751</v>
      </c>
      <c r="G192" s="51" t="s">
        <v>1754</v>
      </c>
    </row>
    <row r="193" spans="3:7" s="26" customFormat="1">
      <c r="C193" s="51" t="s">
        <v>1413</v>
      </c>
      <c r="D193" s="51" t="s">
        <v>1761</v>
      </c>
      <c r="E193" s="51" t="s">
        <v>1762</v>
      </c>
      <c r="F193" s="50"/>
      <c r="G193" s="51" t="s">
        <v>1763</v>
      </c>
    </row>
    <row r="194" spans="3:7" s="26" customFormat="1" ht="10.5">
      <c r="C194" s="51" t="s">
        <v>1408</v>
      </c>
      <c r="D194" s="51" t="s">
        <v>1832</v>
      </c>
      <c r="E194" s="51" t="s">
        <v>1833</v>
      </c>
      <c r="F194" s="51" t="s">
        <v>1834</v>
      </c>
      <c r="G194" s="51" t="s">
        <v>1835</v>
      </c>
    </row>
    <row r="195" spans="3:7" s="26" customFormat="1" ht="10.5">
      <c r="C195" s="51" t="s">
        <v>1413</v>
      </c>
      <c r="D195" s="51" t="s">
        <v>1798</v>
      </c>
      <c r="E195" s="51" t="s">
        <v>1793</v>
      </c>
      <c r="F195" s="51" t="s">
        <v>1794</v>
      </c>
      <c r="G195" s="51" t="s">
        <v>1799</v>
      </c>
    </row>
    <row r="196" spans="3:7" s="26" customFormat="1" ht="10.5">
      <c r="C196" s="51" t="s">
        <v>1413</v>
      </c>
      <c r="D196" s="51" t="s">
        <v>1800</v>
      </c>
      <c r="E196" s="51" t="s">
        <v>1793</v>
      </c>
      <c r="F196" s="51" t="s">
        <v>1794</v>
      </c>
      <c r="G196" s="51" t="s">
        <v>1801</v>
      </c>
    </row>
    <row r="197" spans="3:7" s="26" customFormat="1" ht="10.5">
      <c r="C197" s="51" t="s">
        <v>1408</v>
      </c>
      <c r="D197" s="51" t="s">
        <v>1802</v>
      </c>
      <c r="E197" s="51" t="s">
        <v>1793</v>
      </c>
      <c r="F197" s="51" t="s">
        <v>1794</v>
      </c>
      <c r="G197" s="51" t="s">
        <v>1803</v>
      </c>
    </row>
    <row r="198" spans="3:7" s="26" customFormat="1" ht="10.5">
      <c r="C198" s="51" t="s">
        <v>1501</v>
      </c>
      <c r="D198" s="51" t="s">
        <v>1804</v>
      </c>
      <c r="E198" s="51" t="s">
        <v>1793</v>
      </c>
      <c r="F198" s="51" t="s">
        <v>1794</v>
      </c>
      <c r="G198" s="51" t="s">
        <v>1805</v>
      </c>
    </row>
    <row r="199" spans="3:7" s="26" customFormat="1" ht="10.5">
      <c r="C199" s="51" t="s">
        <v>1413</v>
      </c>
      <c r="D199" s="51" t="s">
        <v>1806</v>
      </c>
      <c r="E199" s="51" t="s">
        <v>1793</v>
      </c>
      <c r="F199" s="51" t="s">
        <v>1794</v>
      </c>
      <c r="G199" s="51" t="s">
        <v>1807</v>
      </c>
    </row>
    <row r="200" spans="3:7" s="26" customFormat="1" ht="10.5">
      <c r="C200" s="51" t="s">
        <v>1413</v>
      </c>
      <c r="D200" s="51" t="s">
        <v>1808</v>
      </c>
      <c r="E200" s="51" t="s">
        <v>1793</v>
      </c>
      <c r="F200" s="51" t="s">
        <v>1794</v>
      </c>
      <c r="G200" s="51" t="s">
        <v>1809</v>
      </c>
    </row>
    <row r="201" spans="3:7" s="26" customFormat="1" ht="10.5">
      <c r="C201" s="51" t="s">
        <v>1413</v>
      </c>
      <c r="D201" s="51" t="s">
        <v>2012</v>
      </c>
      <c r="E201" s="51" t="s">
        <v>1972</v>
      </c>
      <c r="F201" s="51" t="s">
        <v>1973</v>
      </c>
      <c r="G201" s="51" t="s">
        <v>2013</v>
      </c>
    </row>
    <row r="202" spans="3:7" s="26" customFormat="1" ht="10.5">
      <c r="C202" s="51" t="s">
        <v>1413</v>
      </c>
      <c r="D202" s="51" t="s">
        <v>1810</v>
      </c>
      <c r="E202" s="51" t="s">
        <v>1793</v>
      </c>
      <c r="F202" s="51" t="s">
        <v>1794</v>
      </c>
      <c r="G202" s="51" t="s">
        <v>1811</v>
      </c>
    </row>
    <row r="203" spans="3:7" s="26" customFormat="1" ht="10.5">
      <c r="C203" s="51" t="s">
        <v>1466</v>
      </c>
      <c r="D203" s="51" t="s">
        <v>1812</v>
      </c>
      <c r="E203" s="51" t="s">
        <v>1793</v>
      </c>
      <c r="F203" s="51" t="s">
        <v>1794</v>
      </c>
      <c r="G203" s="51" t="s">
        <v>1813</v>
      </c>
    </row>
    <row r="204" spans="3:7" s="26" customFormat="1" ht="10.5">
      <c r="C204" s="51" t="s">
        <v>1413</v>
      </c>
      <c r="D204" s="51" t="s">
        <v>1441</v>
      </c>
      <c r="E204" s="51" t="s">
        <v>1442</v>
      </c>
      <c r="F204" s="51" t="s">
        <v>1443</v>
      </c>
      <c r="G204" s="51" t="s">
        <v>1444</v>
      </c>
    </row>
    <row r="205" spans="3:7" s="26" customFormat="1" ht="10.5">
      <c r="C205" s="51" t="s">
        <v>1466</v>
      </c>
      <c r="D205" s="51" t="s">
        <v>1772</v>
      </c>
      <c r="E205" s="51" t="s">
        <v>1769</v>
      </c>
      <c r="F205" s="51" t="s">
        <v>1770</v>
      </c>
      <c r="G205" s="51" t="s">
        <v>1773</v>
      </c>
    </row>
    <row r="206" spans="3:7" s="26" customFormat="1" ht="10.5">
      <c r="C206" s="51" t="s">
        <v>1413</v>
      </c>
      <c r="D206" s="51" t="s">
        <v>1814</v>
      </c>
      <c r="E206" s="51" t="s">
        <v>1793</v>
      </c>
      <c r="F206" s="51" t="s">
        <v>1794</v>
      </c>
      <c r="G206" s="51" t="s">
        <v>1815</v>
      </c>
    </row>
    <row r="207" spans="3:7" s="26" customFormat="1" ht="10.5">
      <c r="C207" s="51" t="s">
        <v>1413</v>
      </c>
      <c r="D207" s="51" t="s">
        <v>1514</v>
      </c>
      <c r="E207" s="51" t="s">
        <v>1511</v>
      </c>
      <c r="F207" s="51" t="s">
        <v>1512</v>
      </c>
      <c r="G207" s="51" t="s">
        <v>1515</v>
      </c>
    </row>
    <row r="208" spans="3:7" s="26" customFormat="1" ht="10.5">
      <c r="C208" s="51" t="s">
        <v>1413</v>
      </c>
      <c r="D208" s="51" t="s">
        <v>1516</v>
      </c>
      <c r="E208" s="51" t="s">
        <v>1511</v>
      </c>
      <c r="F208" s="51" t="s">
        <v>1512</v>
      </c>
      <c r="G208" s="51" t="s">
        <v>1517</v>
      </c>
    </row>
    <row r="209" spans="1:32" s="26" customFormat="1" ht="10.5">
      <c r="C209" s="51" t="s">
        <v>1408</v>
      </c>
      <c r="D209" s="51" t="s">
        <v>1518</v>
      </c>
      <c r="E209" s="51" t="s">
        <v>1511</v>
      </c>
      <c r="F209" s="51" t="s">
        <v>1512</v>
      </c>
      <c r="G209" s="51" t="s">
        <v>1519</v>
      </c>
    </row>
    <row r="210" spans="1:32" s="26" customFormat="1" ht="10.5">
      <c r="C210" s="51" t="s">
        <v>1413</v>
      </c>
      <c r="D210" s="51" t="s">
        <v>1520</v>
      </c>
      <c r="E210" s="51" t="s">
        <v>1511</v>
      </c>
      <c r="F210" s="51" t="s">
        <v>1512</v>
      </c>
      <c r="G210" s="51" t="s">
        <v>1521</v>
      </c>
    </row>
    <row r="211" spans="1:32" s="26" customFormat="1" ht="10.5">
      <c r="C211" s="51" t="s">
        <v>1413</v>
      </c>
      <c r="D211" s="51" t="s">
        <v>1522</v>
      </c>
      <c r="E211" s="51" t="s">
        <v>1511</v>
      </c>
      <c r="F211" s="51" t="s">
        <v>1512</v>
      </c>
      <c r="G211" s="51" t="s">
        <v>1523</v>
      </c>
    </row>
    <row r="212" spans="1:32" s="26" customFormat="1" ht="10.5">
      <c r="C212" s="51" t="s">
        <v>1413</v>
      </c>
      <c r="D212" s="51" t="s">
        <v>1780</v>
      </c>
      <c r="E212" s="51" t="s">
        <v>1775</v>
      </c>
      <c r="F212" s="51" t="s">
        <v>1776</v>
      </c>
      <c r="G212" s="51" t="s">
        <v>1781</v>
      </c>
    </row>
    <row r="213" spans="1:32" s="26" customFormat="1" ht="10.5">
      <c r="C213" s="51" t="s">
        <v>1413</v>
      </c>
      <c r="D213" s="51" t="s">
        <v>1782</v>
      </c>
      <c r="E213" s="51" t="s">
        <v>1775</v>
      </c>
      <c r="F213" s="51" t="s">
        <v>1776</v>
      </c>
      <c r="G213" s="51" t="s">
        <v>1783</v>
      </c>
    </row>
    <row r="214" spans="1:32" s="26" customFormat="1" ht="10.5">
      <c r="C214" s="51" t="s">
        <v>1418</v>
      </c>
      <c r="D214" s="51" t="s">
        <v>28</v>
      </c>
      <c r="E214" s="51" t="s">
        <v>19</v>
      </c>
      <c r="F214" s="51" t="s">
        <v>20</v>
      </c>
      <c r="G214" s="51" t="s">
        <v>29</v>
      </c>
    </row>
    <row r="215" spans="1:32" s="26" customFormat="1" ht="10.5">
      <c r="C215" s="51" t="s">
        <v>1413</v>
      </c>
      <c r="D215" s="51" t="s">
        <v>1786</v>
      </c>
      <c r="E215" s="51" t="s">
        <v>1787</v>
      </c>
      <c r="F215" s="51" t="s">
        <v>1788</v>
      </c>
      <c r="G215" s="51" t="s">
        <v>1789</v>
      </c>
    </row>
    <row r="216" spans="1:32" s="26" customFormat="1" ht="10.5">
      <c r="C216" s="51" t="s">
        <v>1413</v>
      </c>
      <c r="D216" s="51" t="s">
        <v>1790</v>
      </c>
      <c r="E216" s="51" t="s">
        <v>1787</v>
      </c>
      <c r="F216" s="51" t="s">
        <v>1788</v>
      </c>
      <c r="G216" s="51" t="s">
        <v>1791</v>
      </c>
    </row>
    <row r="217" spans="1:32" s="26" customFormat="1">
      <c r="A217"/>
      <c r="B217"/>
      <c r="C217" s="51" t="s">
        <v>1413</v>
      </c>
      <c r="D217" s="51" t="s">
        <v>1935</v>
      </c>
      <c r="E217" s="51" t="s">
        <v>1936</v>
      </c>
      <c r="F217" s="51" t="s">
        <v>1937</v>
      </c>
      <c r="G217" s="51" t="s">
        <v>1938</v>
      </c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1:32" s="26" customFormat="1">
      <c r="A218"/>
      <c r="B218"/>
      <c r="C218" s="51" t="s">
        <v>1449</v>
      </c>
      <c r="D218" s="51" t="s">
        <v>1939</v>
      </c>
      <c r="E218" s="51" t="s">
        <v>1936</v>
      </c>
      <c r="F218" s="51" t="s">
        <v>1937</v>
      </c>
      <c r="G218" s="51" t="s">
        <v>1941</v>
      </c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1:32" s="26" customFormat="1">
      <c r="C219" s="51" t="s">
        <v>1528</v>
      </c>
      <c r="D219" s="51" t="s">
        <v>1529</v>
      </c>
      <c r="E219" s="51" t="s">
        <v>1530</v>
      </c>
      <c r="F219" s="50"/>
      <c r="G219" s="51" t="s">
        <v>1531</v>
      </c>
    </row>
    <row r="220" spans="1:32" s="26" customFormat="1">
      <c r="C220" s="51" t="s">
        <v>1413</v>
      </c>
      <c r="D220" s="51" t="s">
        <v>1906</v>
      </c>
      <c r="E220" s="50"/>
      <c r="F220" s="50"/>
      <c r="G220" s="50"/>
      <c r="H220" s="50"/>
    </row>
    <row r="221" spans="1:32" s="26" customFormat="1" ht="10.5">
      <c r="C221" s="51" t="s">
        <v>1498</v>
      </c>
      <c r="D221" s="51" t="s">
        <v>1499</v>
      </c>
      <c r="E221" s="51" t="s">
        <v>1474</v>
      </c>
      <c r="F221" s="51" t="s">
        <v>1475</v>
      </c>
      <c r="G221" s="51" t="s">
        <v>1500</v>
      </c>
    </row>
    <row r="222" spans="1:32" s="26" customFormat="1" ht="10.5">
      <c r="C222" s="51" t="s">
        <v>1408</v>
      </c>
      <c r="D222" s="51" t="s">
        <v>1816</v>
      </c>
      <c r="E222" s="51" t="s">
        <v>1793</v>
      </c>
      <c r="F222" s="51" t="s">
        <v>1794</v>
      </c>
      <c r="G222" s="51" t="s">
        <v>1817</v>
      </c>
    </row>
    <row r="223" spans="1:32" s="26" customFormat="1" ht="10.5">
      <c r="C223" s="51" t="s">
        <v>1466</v>
      </c>
      <c r="D223" s="51" t="s">
        <v>1818</v>
      </c>
      <c r="E223" s="51" t="s">
        <v>1793</v>
      </c>
      <c r="F223" s="51" t="s">
        <v>1794</v>
      </c>
      <c r="G223" s="51" t="s">
        <v>1819</v>
      </c>
    </row>
    <row r="224" spans="1:32" s="26" customFormat="1" ht="10.5">
      <c r="C224" s="51" t="s">
        <v>1413</v>
      </c>
      <c r="D224" s="51" t="s">
        <v>1820</v>
      </c>
      <c r="E224" s="51" t="s">
        <v>1793</v>
      </c>
      <c r="F224" s="51" t="s">
        <v>1794</v>
      </c>
      <c r="G224" s="51" t="s">
        <v>1821</v>
      </c>
    </row>
    <row r="225" spans="3:7" s="26" customFormat="1" ht="10.5">
      <c r="C225" s="51" t="s">
        <v>1449</v>
      </c>
      <c r="D225" s="51" t="s">
        <v>1822</v>
      </c>
      <c r="E225" s="51" t="s">
        <v>1793</v>
      </c>
      <c r="F225" s="51" t="s">
        <v>1794</v>
      </c>
      <c r="G225" s="51" t="s">
        <v>1823</v>
      </c>
    </row>
    <row r="226" spans="3:7" s="26" customFormat="1" ht="10.5">
      <c r="C226" s="51" t="s">
        <v>1408</v>
      </c>
      <c r="D226" s="51" t="s">
        <v>1824</v>
      </c>
      <c r="E226" s="51" t="s">
        <v>1793</v>
      </c>
      <c r="F226" s="51" t="s">
        <v>1794</v>
      </c>
      <c r="G226" s="51" t="s">
        <v>1825</v>
      </c>
    </row>
    <row r="227" spans="3:7" s="26" customFormat="1" ht="10.5">
      <c r="C227" s="51" t="s">
        <v>1413</v>
      </c>
      <c r="D227" s="51" t="s">
        <v>1826</v>
      </c>
      <c r="E227" s="51" t="s">
        <v>1793</v>
      </c>
      <c r="F227" s="51" t="s">
        <v>1794</v>
      </c>
      <c r="G227" s="51" t="s">
        <v>1827</v>
      </c>
    </row>
    <row r="228" spans="3:7" s="26" customFormat="1" ht="10.5">
      <c r="C228" s="51" t="s">
        <v>1449</v>
      </c>
      <c r="D228" s="51" t="s">
        <v>1755</v>
      </c>
      <c r="E228" s="51" t="s">
        <v>1749</v>
      </c>
      <c r="F228" s="51" t="s">
        <v>1751</v>
      </c>
      <c r="G228" s="51" t="s">
        <v>1756</v>
      </c>
    </row>
    <row r="229" spans="3:7" s="26" customFormat="1" ht="10.5">
      <c r="C229" s="51" t="s">
        <v>1449</v>
      </c>
      <c r="D229" s="51" t="s">
        <v>1757</v>
      </c>
      <c r="E229" s="51" t="s">
        <v>1749</v>
      </c>
      <c r="F229" s="51" t="s">
        <v>1751</v>
      </c>
      <c r="G229" s="51" t="s">
        <v>1758</v>
      </c>
    </row>
    <row r="230" spans="3:7" s="26" customFormat="1" ht="10.5">
      <c r="C230" s="51" t="s">
        <v>1413</v>
      </c>
      <c r="D230" s="51" t="s">
        <v>1759</v>
      </c>
      <c r="E230" s="51" t="s">
        <v>1749</v>
      </c>
      <c r="F230" s="51" t="s">
        <v>1751</v>
      </c>
      <c r="G230" s="51" t="s">
        <v>1760</v>
      </c>
    </row>
    <row r="231" spans="3:7" s="26" customFormat="1" ht="10.5">
      <c r="C231" s="51" t="s">
        <v>1418</v>
      </c>
      <c r="D231" s="51" t="s">
        <v>68</v>
      </c>
      <c r="E231" s="51" t="s">
        <v>65</v>
      </c>
      <c r="F231" s="51" t="s">
        <v>69</v>
      </c>
      <c r="G231" s="51" t="s">
        <v>70</v>
      </c>
    </row>
    <row r="232" spans="3:7" s="26" customFormat="1" ht="10.5">
      <c r="C232" s="51" t="s">
        <v>1413</v>
      </c>
      <c r="D232" s="51" t="s">
        <v>1836</v>
      </c>
      <c r="E232" s="51" t="s">
        <v>1833</v>
      </c>
      <c r="F232" s="51" t="s">
        <v>1834</v>
      </c>
      <c r="G232" s="51" t="s">
        <v>1837</v>
      </c>
    </row>
    <row r="233" spans="3:7" s="26" customFormat="1" ht="10.5">
      <c r="C233" s="51" t="s">
        <v>1418</v>
      </c>
      <c r="D233" s="51" t="s">
        <v>1838</v>
      </c>
      <c r="E233" s="51" t="s">
        <v>1833</v>
      </c>
      <c r="F233" s="51" t="s">
        <v>1834</v>
      </c>
      <c r="G233" s="51" t="s">
        <v>1839</v>
      </c>
    </row>
    <row r="234" spans="3:7" s="26" customFormat="1" ht="10.5">
      <c r="C234" s="51" t="s">
        <v>1916</v>
      </c>
      <c r="D234" s="51" t="s">
        <v>36</v>
      </c>
      <c r="E234" s="51" t="s">
        <v>31</v>
      </c>
      <c r="F234" s="51" t="s">
        <v>32</v>
      </c>
      <c r="G234" s="51" t="s">
        <v>37</v>
      </c>
    </row>
    <row r="235" spans="3:7" s="26" customFormat="1" ht="10.5">
      <c r="C235" s="51" t="s">
        <v>1413</v>
      </c>
      <c r="D235" s="51" t="s">
        <v>1575</v>
      </c>
      <c r="E235" s="51" t="s">
        <v>1572</v>
      </c>
      <c r="F235" s="51" t="s">
        <v>1573</v>
      </c>
      <c r="G235" s="51" t="s">
        <v>1576</v>
      </c>
    </row>
    <row r="236" spans="3:7" s="26" customFormat="1" ht="10.5">
      <c r="C236" s="51" t="s">
        <v>1466</v>
      </c>
      <c r="D236" s="51" t="s">
        <v>1736</v>
      </c>
      <c r="E236" s="51" t="s">
        <v>1676</v>
      </c>
      <c r="F236" s="51" t="s">
        <v>1677</v>
      </c>
      <c r="G236" s="51" t="s">
        <v>1737</v>
      </c>
    </row>
    <row r="237" spans="3:7" s="26" customFormat="1" ht="10.5">
      <c r="C237" s="51" t="s">
        <v>1449</v>
      </c>
      <c r="D237" s="51" t="s">
        <v>46</v>
      </c>
      <c r="E237" s="51" t="s">
        <v>41</v>
      </c>
      <c r="F237" s="51" t="s">
        <v>42</v>
      </c>
      <c r="G237" s="51" t="s">
        <v>48</v>
      </c>
    </row>
    <row r="238" spans="3:7" s="26" customFormat="1" ht="10.5">
      <c r="C238" s="51" t="s">
        <v>1418</v>
      </c>
      <c r="D238" s="51" t="s">
        <v>49</v>
      </c>
      <c r="E238" s="51" t="s">
        <v>41</v>
      </c>
      <c r="F238" s="51" t="s">
        <v>42</v>
      </c>
      <c r="G238" s="51" t="s">
        <v>50</v>
      </c>
    </row>
    <row r="239" spans="3:7" s="26" customFormat="1" ht="10.5">
      <c r="C239" s="51" t="s">
        <v>1449</v>
      </c>
      <c r="D239" s="51" t="s">
        <v>1540</v>
      </c>
      <c r="E239" s="51" t="s">
        <v>1537</v>
      </c>
      <c r="F239" s="51" t="s">
        <v>1538</v>
      </c>
      <c r="G239" s="51" t="s">
        <v>1541</v>
      </c>
    </row>
    <row r="240" spans="3:7" s="26" customFormat="1" ht="10.5">
      <c r="C240" s="51" t="s">
        <v>1413</v>
      </c>
      <c r="D240" s="51" t="s">
        <v>1542</v>
      </c>
      <c r="E240" s="51" t="s">
        <v>1537</v>
      </c>
      <c r="F240" s="51" t="s">
        <v>1538</v>
      </c>
      <c r="G240" s="51" t="s">
        <v>1543</v>
      </c>
    </row>
    <row r="241" spans="3:7" s="26" customFormat="1" ht="10.5">
      <c r="C241" s="51" t="s">
        <v>1413</v>
      </c>
      <c r="D241" s="51" t="s">
        <v>1596</v>
      </c>
      <c r="E241" s="51" t="s">
        <v>1583</v>
      </c>
      <c r="F241" s="51" t="s">
        <v>1584</v>
      </c>
      <c r="G241" s="51" t="s">
        <v>1597</v>
      </c>
    </row>
    <row r="242" spans="3:7" s="26" customFormat="1" ht="10.5">
      <c r="C242" s="51" t="s">
        <v>1413</v>
      </c>
      <c r="D242" s="51" t="s">
        <v>1855</v>
      </c>
      <c r="E242" s="51" t="s">
        <v>1856</v>
      </c>
      <c r="F242" s="51" t="s">
        <v>1857</v>
      </c>
      <c r="G242" s="51" t="s">
        <v>1858</v>
      </c>
    </row>
    <row r="243" spans="3:7" s="26" customFormat="1" ht="10.5">
      <c r="C243" s="51" t="s">
        <v>1466</v>
      </c>
      <c r="D243" s="51" t="s">
        <v>1859</v>
      </c>
      <c r="E243" s="51" t="s">
        <v>1856</v>
      </c>
      <c r="F243" s="51" t="s">
        <v>1857</v>
      </c>
      <c r="G243" s="51" t="s">
        <v>1860</v>
      </c>
    </row>
    <row r="244" spans="3:7" s="26" customFormat="1" ht="10.5">
      <c r="C244" s="51" t="s">
        <v>1413</v>
      </c>
      <c r="D244" s="51" t="s">
        <v>1861</v>
      </c>
      <c r="E244" s="51" t="s">
        <v>1862</v>
      </c>
      <c r="F244" s="51" t="s">
        <v>1863</v>
      </c>
      <c r="G244" s="51" t="s">
        <v>1864</v>
      </c>
    </row>
    <row r="245" spans="3:7" s="26" customFormat="1" ht="10.5">
      <c r="C245" s="51" t="s">
        <v>1408</v>
      </c>
      <c r="D245" s="51" t="s">
        <v>1865</v>
      </c>
      <c r="E245" s="51" t="s">
        <v>1862</v>
      </c>
      <c r="F245" s="51" t="s">
        <v>1863</v>
      </c>
      <c r="G245" s="51" t="s">
        <v>1866</v>
      </c>
    </row>
    <row r="246" spans="3:7" s="26" customFormat="1" ht="10.5">
      <c r="C246" s="51" t="s">
        <v>1413</v>
      </c>
      <c r="D246" s="51" t="s">
        <v>2014</v>
      </c>
      <c r="E246" s="51" t="s">
        <v>1972</v>
      </c>
      <c r="F246" s="51" t="s">
        <v>1973</v>
      </c>
      <c r="G246" s="51" t="s">
        <v>2015</v>
      </c>
    </row>
    <row r="247" spans="3:7" s="26" customFormat="1" ht="10.5">
      <c r="C247" s="51" t="s">
        <v>1413</v>
      </c>
      <c r="D247" s="51" t="s">
        <v>2016</v>
      </c>
      <c r="E247" s="51" t="s">
        <v>1972</v>
      </c>
      <c r="F247" s="51" t="s">
        <v>1973</v>
      </c>
      <c r="G247" s="51" t="s">
        <v>2017</v>
      </c>
    </row>
    <row r="248" spans="3:7" s="26" customFormat="1" ht="10.5">
      <c r="C248" s="51" t="s">
        <v>1413</v>
      </c>
      <c r="D248" s="51" t="s">
        <v>2018</v>
      </c>
      <c r="E248" s="51" t="s">
        <v>1972</v>
      </c>
      <c r="F248" s="51" t="s">
        <v>1973</v>
      </c>
      <c r="G248" s="51" t="s">
        <v>2019</v>
      </c>
    </row>
    <row r="249" spans="3:7" s="26" customFormat="1" ht="10.5">
      <c r="C249" s="51" t="s">
        <v>1408</v>
      </c>
      <c r="D249" s="51" t="s">
        <v>2020</v>
      </c>
      <c r="E249" s="51" t="s">
        <v>1972</v>
      </c>
      <c r="F249" s="51" t="s">
        <v>1973</v>
      </c>
      <c r="G249" s="51" t="s">
        <v>2021</v>
      </c>
    </row>
    <row r="250" spans="3:7" s="26" customFormat="1" ht="10.5">
      <c r="C250" s="51" t="s">
        <v>1528</v>
      </c>
      <c r="D250" s="51" t="s">
        <v>2022</v>
      </c>
      <c r="E250" s="51" t="s">
        <v>1972</v>
      </c>
      <c r="F250" s="51" t="s">
        <v>1973</v>
      </c>
      <c r="G250" s="51" t="s">
        <v>2023</v>
      </c>
    </row>
    <row r="251" spans="3:7" s="26" customFormat="1" ht="10.5">
      <c r="C251" s="51" t="s">
        <v>1501</v>
      </c>
      <c r="D251" s="51" t="s">
        <v>1738</v>
      </c>
      <c r="E251" s="51" t="s">
        <v>1676</v>
      </c>
      <c r="F251" s="51" t="s">
        <v>1677</v>
      </c>
      <c r="G251" s="51" t="s">
        <v>1739</v>
      </c>
    </row>
    <row r="252" spans="3:7" s="26" customFormat="1" ht="10.5">
      <c r="C252" s="51" t="s">
        <v>1674</v>
      </c>
      <c r="D252" s="51" t="s">
        <v>1740</v>
      </c>
      <c r="E252" s="51" t="s">
        <v>1676</v>
      </c>
      <c r="F252" s="51" t="s">
        <v>1677</v>
      </c>
      <c r="G252" s="51" t="s">
        <v>1741</v>
      </c>
    </row>
    <row r="253" spans="3:7" s="26" customFormat="1" ht="10.5">
      <c r="C253" s="51" t="s">
        <v>1674</v>
      </c>
      <c r="D253" s="51" t="s">
        <v>1742</v>
      </c>
      <c r="E253" s="51" t="s">
        <v>1676</v>
      </c>
      <c r="F253" s="51" t="s">
        <v>1677</v>
      </c>
      <c r="G253" s="51" t="s">
        <v>1743</v>
      </c>
    </row>
    <row r="254" spans="3:7" s="26" customFormat="1" ht="10.5">
      <c r="C254" s="51" t="s">
        <v>1418</v>
      </c>
      <c r="D254" s="51" t="s">
        <v>51</v>
      </c>
      <c r="E254" s="51" t="s">
        <v>41</v>
      </c>
      <c r="F254" s="51" t="s">
        <v>42</v>
      </c>
      <c r="G254" s="51" t="s">
        <v>52</v>
      </c>
    </row>
    <row r="255" spans="3:7" s="26" customFormat="1" ht="10.5">
      <c r="C255" s="51" t="s">
        <v>1501</v>
      </c>
      <c r="D255" s="51" t="s">
        <v>53</v>
      </c>
      <c r="E255" s="51" t="s">
        <v>41</v>
      </c>
      <c r="F255" s="51" t="s">
        <v>42</v>
      </c>
      <c r="G255" s="51" t="s">
        <v>55</v>
      </c>
    </row>
    <row r="256" spans="3:7" s="26" customFormat="1" ht="10.5">
      <c r="C256" s="51" t="s">
        <v>1449</v>
      </c>
      <c r="D256" s="51" t="s">
        <v>56</v>
      </c>
      <c r="E256" s="51" t="s">
        <v>41</v>
      </c>
      <c r="F256" s="51" t="s">
        <v>42</v>
      </c>
      <c r="G256" s="51" t="s">
        <v>57</v>
      </c>
    </row>
    <row r="257" spans="1:32" s="26" customFormat="1">
      <c r="A257"/>
      <c r="B257"/>
      <c r="C257" s="51" t="s">
        <v>1413</v>
      </c>
      <c r="D257" s="51" t="s">
        <v>1961</v>
      </c>
      <c r="E257" s="51" t="s">
        <v>1958</v>
      </c>
      <c r="F257" s="51" t="s">
        <v>1959</v>
      </c>
      <c r="G257" s="51" t="s">
        <v>1962</v>
      </c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</row>
    <row r="258" spans="1:32" s="26" customFormat="1" ht="10.5">
      <c r="C258" s="51" t="s">
        <v>1449</v>
      </c>
      <c r="D258" s="51" t="s">
        <v>2024</v>
      </c>
      <c r="E258" s="51" t="s">
        <v>1972</v>
      </c>
      <c r="F258" s="51" t="s">
        <v>1973</v>
      </c>
      <c r="G258" s="51" t="s">
        <v>2025</v>
      </c>
    </row>
    <row r="259" spans="1:32" s="26" customFormat="1" ht="10.5">
      <c r="C259" s="51" t="s">
        <v>1528</v>
      </c>
      <c r="D259" s="51" t="s">
        <v>1569</v>
      </c>
      <c r="E259" s="51" t="s">
        <v>1563</v>
      </c>
      <c r="F259" s="51" t="s">
        <v>1564</v>
      </c>
      <c r="G259" s="51" t="s">
        <v>1570</v>
      </c>
    </row>
    <row r="260" spans="1:32" s="26" customFormat="1" ht="10.5">
      <c r="C260" s="51" t="s">
        <v>1413</v>
      </c>
      <c r="D260" s="51" t="s">
        <v>1784</v>
      </c>
      <c r="E260" s="51" t="s">
        <v>1775</v>
      </c>
      <c r="F260" s="51" t="s">
        <v>1776</v>
      </c>
      <c r="G260" s="51" t="s">
        <v>1785</v>
      </c>
    </row>
    <row r="261" spans="1:32" s="26" customFormat="1" ht="10.5">
      <c r="C261" s="51" t="s">
        <v>1413</v>
      </c>
      <c r="D261" s="51" t="s">
        <v>1867</v>
      </c>
      <c r="E261" s="51" t="s">
        <v>1868</v>
      </c>
      <c r="F261" s="51" t="s">
        <v>1869</v>
      </c>
      <c r="G261" s="51" t="s">
        <v>1870</v>
      </c>
    </row>
    <row r="262" spans="1:32" s="26" customFormat="1" ht="10.5">
      <c r="C262" s="51" t="s">
        <v>1408</v>
      </c>
      <c r="D262" s="51" t="s">
        <v>1409</v>
      </c>
      <c r="E262" s="51" t="s">
        <v>1410</v>
      </c>
      <c r="F262" s="51" t="s">
        <v>1411</v>
      </c>
      <c r="G262" s="51" t="s">
        <v>1412</v>
      </c>
    </row>
    <row r="263" spans="1:32" s="26" customFormat="1">
      <c r="A263"/>
      <c r="B263"/>
      <c r="C263" s="51" t="s">
        <v>1449</v>
      </c>
      <c r="D263" s="51" t="s">
        <v>1942</v>
      </c>
      <c r="E263" s="51" t="s">
        <v>1936</v>
      </c>
      <c r="F263" s="51" t="s">
        <v>1937</v>
      </c>
      <c r="G263" s="51" t="s">
        <v>1943</v>
      </c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1:32" s="26" customFormat="1">
      <c r="C264" s="51" t="s">
        <v>1413</v>
      </c>
      <c r="D264" s="51" t="s">
        <v>82</v>
      </c>
      <c r="E264" s="51" t="s">
        <v>83</v>
      </c>
      <c r="F264" s="50"/>
      <c r="G264" s="51" t="s">
        <v>84</v>
      </c>
    </row>
    <row r="265" spans="1:32" s="26" customFormat="1" ht="10.5">
      <c r="C265" s="51" t="s">
        <v>1408</v>
      </c>
      <c r="D265" s="51" t="s">
        <v>2026</v>
      </c>
      <c r="E265" s="51" t="s">
        <v>1972</v>
      </c>
      <c r="F265" s="51" t="s">
        <v>1973</v>
      </c>
      <c r="G265" s="51" t="s">
        <v>2027</v>
      </c>
    </row>
    <row r="266" spans="1:32" s="26" customFormat="1" ht="10.5">
      <c r="C266" s="51" t="s">
        <v>1501</v>
      </c>
      <c r="D266" s="51" t="s">
        <v>1502</v>
      </c>
      <c r="E266" s="51" t="s">
        <v>1474</v>
      </c>
      <c r="F266" s="51" t="s">
        <v>1475</v>
      </c>
      <c r="G266" s="51" t="s">
        <v>1503</v>
      </c>
    </row>
    <row r="267" spans="1:32" s="26" customFormat="1" ht="10.5">
      <c r="C267" s="51" t="s">
        <v>1449</v>
      </c>
      <c r="D267" s="51" t="s">
        <v>1504</v>
      </c>
      <c r="E267" s="51" t="s">
        <v>1474</v>
      </c>
      <c r="F267" s="51" t="s">
        <v>1475</v>
      </c>
      <c r="G267" s="51" t="s">
        <v>1505</v>
      </c>
    </row>
    <row r="268" spans="1:32" s="26" customFormat="1" ht="10.5">
      <c r="C268" s="51" t="s">
        <v>1449</v>
      </c>
      <c r="D268" s="51" t="s">
        <v>1506</v>
      </c>
      <c r="E268" s="51" t="s">
        <v>1474</v>
      </c>
      <c r="F268" s="51" t="s">
        <v>1475</v>
      </c>
      <c r="G268" s="51" t="s">
        <v>1507</v>
      </c>
    </row>
    <row r="269" spans="1:32" s="26" customFormat="1" ht="10.5">
      <c r="C269" s="51" t="s">
        <v>1418</v>
      </c>
      <c r="D269" s="51" t="s">
        <v>1871</v>
      </c>
      <c r="E269" s="51" t="s">
        <v>1872</v>
      </c>
      <c r="F269" s="51" t="s">
        <v>1873</v>
      </c>
      <c r="G269" s="51" t="s">
        <v>1874</v>
      </c>
    </row>
    <row r="270" spans="1:32" s="26" customFormat="1">
      <c r="C270" s="51" t="s">
        <v>1501</v>
      </c>
      <c r="D270" s="51" t="s">
        <v>1875</v>
      </c>
      <c r="E270" s="51" t="s">
        <v>1876</v>
      </c>
      <c r="F270" s="50"/>
      <c r="G270" s="51" t="s">
        <v>1877</v>
      </c>
    </row>
    <row r="271" spans="1:32" s="26" customFormat="1" ht="10.5">
      <c r="C271" s="51" t="s">
        <v>1413</v>
      </c>
      <c r="D271" s="51" t="s">
        <v>1884</v>
      </c>
      <c r="E271" s="51" t="s">
        <v>1879</v>
      </c>
      <c r="F271" s="51" t="s">
        <v>1880</v>
      </c>
      <c r="G271" s="51" t="s">
        <v>1885</v>
      </c>
    </row>
    <row r="272" spans="1:32" s="26" customFormat="1" ht="10.5">
      <c r="C272" s="51" t="s">
        <v>1466</v>
      </c>
      <c r="D272" s="51" t="s">
        <v>1598</v>
      </c>
      <c r="E272" s="51" t="s">
        <v>1583</v>
      </c>
      <c r="F272" s="51" t="s">
        <v>1584</v>
      </c>
      <c r="G272" s="51" t="s">
        <v>1599</v>
      </c>
    </row>
    <row r="273" spans="1:32" s="26" customFormat="1" ht="10.5">
      <c r="C273" s="51" t="s">
        <v>1413</v>
      </c>
      <c r="D273" s="51" t="s">
        <v>1462</v>
      </c>
      <c r="E273" s="51" t="s">
        <v>1459</v>
      </c>
      <c r="F273" s="51" t="s">
        <v>1460</v>
      </c>
      <c r="G273" s="51" t="s">
        <v>1463</v>
      </c>
    </row>
    <row r="274" spans="1:32" s="26" customFormat="1" ht="10.5">
      <c r="C274" s="51" t="s">
        <v>1413</v>
      </c>
      <c r="D274" s="51" t="s">
        <v>1464</v>
      </c>
      <c r="E274" s="51" t="s">
        <v>1459</v>
      </c>
      <c r="F274" s="51" t="s">
        <v>1460</v>
      </c>
      <c r="G274" s="51" t="s">
        <v>1465</v>
      </c>
    </row>
    <row r="275" spans="1:32" s="26" customFormat="1" ht="10.5">
      <c r="C275" s="51" t="s">
        <v>1449</v>
      </c>
      <c r="D275" s="51" t="s">
        <v>1846</v>
      </c>
      <c r="E275" s="51" t="s">
        <v>1841</v>
      </c>
      <c r="F275" s="51" t="s">
        <v>1842</v>
      </c>
      <c r="G275" s="51" t="s">
        <v>1847</v>
      </c>
    </row>
    <row r="276" spans="1:32" s="26" customFormat="1" ht="10.5">
      <c r="C276" s="51" t="s">
        <v>1449</v>
      </c>
      <c r="D276" s="51" t="s">
        <v>1848</v>
      </c>
      <c r="E276" s="51" t="s">
        <v>1841</v>
      </c>
      <c r="F276" s="51" t="s">
        <v>1842</v>
      </c>
      <c r="G276" s="51" t="s">
        <v>1849</v>
      </c>
    </row>
    <row r="277" spans="1:32" s="26" customFormat="1" ht="10.5">
      <c r="C277" s="51" t="s">
        <v>1413</v>
      </c>
      <c r="D277" s="51" t="s">
        <v>1850</v>
      </c>
      <c r="E277" s="51" t="s">
        <v>1841</v>
      </c>
      <c r="F277" s="51" t="s">
        <v>1842</v>
      </c>
      <c r="G277" s="51" t="s">
        <v>1851</v>
      </c>
    </row>
    <row r="278" spans="1:32" s="26" customFormat="1" ht="10.5">
      <c r="C278" s="51" t="s">
        <v>1466</v>
      </c>
      <c r="D278" s="51" t="s">
        <v>38</v>
      </c>
      <c r="E278" s="51" t="s">
        <v>31</v>
      </c>
      <c r="F278" s="51" t="s">
        <v>32</v>
      </c>
      <c r="G278" s="51" t="s">
        <v>39</v>
      </c>
    </row>
    <row r="279" spans="1:32" s="26" customFormat="1" ht="10.5">
      <c r="C279" s="51" t="s">
        <v>1408</v>
      </c>
      <c r="D279" s="51" t="s">
        <v>1508</v>
      </c>
      <c r="E279" s="51" t="s">
        <v>1474</v>
      </c>
      <c r="F279" s="51" t="s">
        <v>1475</v>
      </c>
      <c r="G279" s="51" t="s">
        <v>1509</v>
      </c>
    </row>
    <row r="280" spans="1:32" s="26" customFormat="1">
      <c r="A280"/>
      <c r="B280"/>
      <c r="C280" s="51" t="s">
        <v>1293</v>
      </c>
      <c r="D280" s="51" t="s">
        <v>1967</v>
      </c>
      <c r="E280" s="51" t="s">
        <v>1968</v>
      </c>
      <c r="F280" s="51" t="s">
        <v>1969</v>
      </c>
      <c r="G280" s="51" t="s">
        <v>1970</v>
      </c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</row>
    <row r="281" spans="1:32" s="26" customFormat="1" ht="10.5">
      <c r="C281" s="51" t="s">
        <v>1408</v>
      </c>
      <c r="D281" s="51" t="s">
        <v>1890</v>
      </c>
      <c r="E281" s="51" t="s">
        <v>1887</v>
      </c>
      <c r="F281" s="51" t="s">
        <v>1888</v>
      </c>
      <c r="G281" s="51" t="s">
        <v>1891</v>
      </c>
    </row>
    <row r="282" spans="1:32" s="26" customFormat="1" ht="10.5">
      <c r="C282" s="51" t="s">
        <v>1674</v>
      </c>
      <c r="D282" s="51" t="s">
        <v>1744</v>
      </c>
      <c r="E282" s="51" t="s">
        <v>1676</v>
      </c>
      <c r="F282" s="51" t="s">
        <v>1677</v>
      </c>
      <c r="G282" s="51" t="s">
        <v>1745</v>
      </c>
    </row>
    <row r="283" spans="1:32" s="26" customFormat="1" ht="10.5">
      <c r="C283" s="51" t="s">
        <v>1674</v>
      </c>
      <c r="D283" s="51" t="s">
        <v>1746</v>
      </c>
      <c r="E283" s="51" t="s">
        <v>1676</v>
      </c>
      <c r="F283" s="51" t="s">
        <v>1677</v>
      </c>
      <c r="G283" s="51" t="s">
        <v>1747</v>
      </c>
    </row>
    <row r="284" spans="1:32" s="26" customFormat="1">
      <c r="A284"/>
      <c r="B284"/>
      <c r="C284" s="51" t="s">
        <v>1466</v>
      </c>
      <c r="D284" s="51" t="s">
        <v>1931</v>
      </c>
      <c r="E284" s="51" t="s">
        <v>1932</v>
      </c>
      <c r="F284" s="51" t="s">
        <v>1933</v>
      </c>
      <c r="G284" s="51" t="s">
        <v>1934</v>
      </c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</row>
    <row r="285" spans="1:32" s="26" customFormat="1">
      <c r="C285" s="51"/>
      <c r="D285" s="51"/>
      <c r="E285" s="50"/>
      <c r="F285" s="50"/>
      <c r="G285" s="50"/>
      <c r="H285" s="50"/>
    </row>
    <row r="286" spans="1:32" s="26" customFormat="1">
      <c r="C286" s="51"/>
      <c r="D286" s="51"/>
      <c r="E286" s="50"/>
      <c r="F286" s="50"/>
      <c r="G286" s="50"/>
      <c r="H286" s="50"/>
    </row>
    <row r="287" spans="1:32" s="26" customFormat="1">
      <c r="C287" s="51"/>
      <c r="D287" s="51"/>
      <c r="E287" s="50"/>
      <c r="F287" s="50"/>
      <c r="G287" s="50"/>
      <c r="H287" s="50"/>
    </row>
    <row r="288" spans="1:32" s="26" customFormat="1">
      <c r="C288" s="51"/>
      <c r="D288" s="51"/>
      <c r="E288" s="50"/>
      <c r="F288" s="50"/>
      <c r="G288" s="50"/>
      <c r="H288" s="50"/>
    </row>
    <row r="289" spans="3:8" s="26" customFormat="1">
      <c r="C289" s="51"/>
      <c r="D289" s="51"/>
      <c r="E289" s="50"/>
      <c r="F289" s="50"/>
      <c r="G289" s="50"/>
      <c r="H289" s="50"/>
    </row>
    <row r="290" spans="3:8" s="26" customFormat="1">
      <c r="C290" s="51"/>
      <c r="D290" s="51"/>
      <c r="E290" s="50"/>
      <c r="F290" s="50"/>
      <c r="G290" s="50"/>
      <c r="H290" s="50"/>
    </row>
    <row r="291" spans="3:8" s="26" customFormat="1">
      <c r="C291" s="51"/>
      <c r="D291" s="51"/>
      <c r="E291" s="50"/>
      <c r="F291" s="50"/>
      <c r="G291" s="50"/>
      <c r="H291" s="50"/>
    </row>
    <row r="292" spans="3:8" s="26" customFormat="1">
      <c r="C292" s="51"/>
      <c r="D292" s="51"/>
      <c r="E292" s="50"/>
      <c r="F292" s="50"/>
      <c r="G292" s="50"/>
      <c r="H292" s="50"/>
    </row>
    <row r="293" spans="3:8" s="26" customFormat="1">
      <c r="C293" s="51"/>
      <c r="D293" s="51"/>
      <c r="E293" s="50"/>
      <c r="F293" s="50"/>
      <c r="G293" s="50"/>
      <c r="H293" s="50"/>
    </row>
    <row r="294" spans="3:8" s="26" customFormat="1">
      <c r="C294" s="51"/>
      <c r="D294" s="51"/>
      <c r="E294" s="50"/>
      <c r="F294" s="50"/>
      <c r="G294" s="50"/>
      <c r="H294" s="50"/>
    </row>
    <row r="295" spans="3:8" s="26" customFormat="1">
      <c r="C295" s="50"/>
      <c r="D295" s="50"/>
      <c r="E295" s="50"/>
      <c r="F295" s="50"/>
      <c r="G295" s="50"/>
      <c r="H295" s="51" t="s">
        <v>1907</v>
      </c>
    </row>
    <row r="296" spans="3:8" s="26" customFormat="1">
      <c r="C296" s="50"/>
      <c r="D296" s="50"/>
      <c r="E296" s="50"/>
      <c r="F296" s="50"/>
      <c r="G296" s="50"/>
      <c r="H296" s="51" t="s">
        <v>1908</v>
      </c>
    </row>
    <row r="297" spans="3:8" s="26" customFormat="1">
      <c r="C297" s="50"/>
      <c r="D297" s="50"/>
      <c r="E297" s="50"/>
      <c r="F297" s="50"/>
      <c r="G297" s="50"/>
      <c r="H297" s="51" t="s">
        <v>1909</v>
      </c>
    </row>
    <row r="298" spans="3:8" s="26" customFormat="1">
      <c r="C298" s="50"/>
      <c r="D298" s="50"/>
      <c r="E298" s="50"/>
      <c r="F298" s="50"/>
      <c r="G298" s="50"/>
      <c r="H298" s="51" t="s">
        <v>1910</v>
      </c>
    </row>
    <row r="299" spans="3:8" s="26" customFormat="1">
      <c r="C299" s="50"/>
      <c r="D299" s="50"/>
      <c r="E299" s="50"/>
      <c r="F299" s="50"/>
      <c r="G299" s="50"/>
      <c r="H299" s="51" t="s">
        <v>1911</v>
      </c>
    </row>
    <row r="300" spans="3:8" s="26" customFormat="1">
      <c r="C300" s="50"/>
      <c r="D300" s="50"/>
      <c r="E300" s="50"/>
      <c r="F300" s="50"/>
      <c r="G300" s="50"/>
      <c r="H300" s="51" t="s">
        <v>1912</v>
      </c>
    </row>
    <row r="301" spans="3:8" s="26" customFormat="1" ht="10.5">
      <c r="H301" s="51" t="s">
        <v>1913</v>
      </c>
    </row>
    <row r="302" spans="3:8" s="26" customFormat="1" ht="10.5">
      <c r="H302" s="51" t="s">
        <v>1914</v>
      </c>
    </row>
    <row r="303" spans="3:8" s="26" customFormat="1" ht="10.5">
      <c r="H303" s="51" t="s">
        <v>1915</v>
      </c>
    </row>
    <row r="304" spans="3:8" s="26" customFormat="1" ht="10.5">
      <c r="H304" s="51" t="s">
        <v>1917</v>
      </c>
    </row>
    <row r="305" spans="8:8" s="26" customFormat="1" ht="10.5">
      <c r="H305" s="51" t="s">
        <v>1918</v>
      </c>
    </row>
    <row r="306" spans="8:8" s="26" customFormat="1" ht="10.5"/>
    <row r="307" spans="8:8" s="26" customFormat="1" ht="10.5"/>
    <row r="308" spans="8:8" s="26" customFormat="1" ht="10.5"/>
    <row r="309" spans="8:8" s="26" customFormat="1" ht="10.5"/>
    <row r="310" spans="8:8" s="26" customFormat="1" ht="10.5"/>
    <row r="311" spans="8:8" s="26" customFormat="1" ht="10.5"/>
    <row r="312" spans="8:8" s="26" customFormat="1" ht="10.5"/>
    <row r="313" spans="8:8" s="26" customFormat="1" ht="10.5"/>
    <row r="314" spans="8:8" s="26" customFormat="1" ht="10.5"/>
    <row r="315" spans="8:8" s="26" customFormat="1" ht="10.5"/>
    <row r="316" spans="8:8" s="26" customFormat="1" ht="10.5"/>
    <row r="317" spans="8:8" s="26" customFormat="1" ht="10.5"/>
    <row r="318" spans="8:8" s="26" customFormat="1" ht="10.5"/>
    <row r="319" spans="8:8" s="26" customFormat="1" ht="10.5"/>
    <row r="320" spans="8:8" s="26" customFormat="1" ht="10.5"/>
    <row r="321" s="26" customFormat="1" ht="10.5"/>
    <row r="322" s="26" customFormat="1" ht="10.5"/>
    <row r="323" s="26" customFormat="1" ht="10.5"/>
    <row r="324" s="26" customFormat="1" ht="10.5"/>
    <row r="325" s="26" customFormat="1" ht="10.5"/>
    <row r="326" s="26" customFormat="1" ht="10.5"/>
    <row r="327" s="26" customFormat="1" ht="10.5"/>
    <row r="328" s="26" customFormat="1" ht="10.5"/>
    <row r="329" s="26" customFormat="1" ht="10.5"/>
    <row r="330" s="26" customFormat="1" ht="10.5"/>
    <row r="331" s="26" customFormat="1" ht="10.5"/>
    <row r="332" s="26" customFormat="1" ht="10.5"/>
    <row r="333" s="26" customFormat="1" ht="10.5"/>
    <row r="334" s="26" customFormat="1" ht="10.5"/>
    <row r="335" s="26" customFormat="1" ht="10.5"/>
    <row r="336" s="26" customFormat="1" ht="10.5"/>
    <row r="337" s="26" customFormat="1" ht="10.5"/>
    <row r="338" s="26" customFormat="1" ht="10.5"/>
    <row r="339" s="26" customFormat="1" ht="10.5"/>
    <row r="340" s="26" customFormat="1" ht="10.5"/>
    <row r="341" s="26" customFormat="1" ht="10.5"/>
    <row r="342" s="26" customFormat="1" ht="10.5"/>
    <row r="343" s="26" customFormat="1" ht="10.5"/>
    <row r="344" s="26" customFormat="1" ht="10.5"/>
    <row r="345" s="26" customFormat="1" ht="10.5"/>
    <row r="346" s="26" customFormat="1" ht="10.5"/>
    <row r="347" s="26" customFormat="1" ht="10.5"/>
    <row r="348" s="26" customFormat="1" ht="10.5"/>
    <row r="349" s="26" customFormat="1" ht="10.5"/>
    <row r="350" s="26" customFormat="1" ht="10.5"/>
    <row r="351" s="26" customFormat="1" ht="10.5"/>
    <row r="352" s="26" customFormat="1" ht="10.5"/>
    <row r="353" s="26" customFormat="1" ht="10.5"/>
    <row r="354" s="26" customFormat="1" ht="10.5"/>
    <row r="355" s="26" customFormat="1" ht="10.5"/>
    <row r="356" s="26" customFormat="1" ht="10.5"/>
    <row r="357" s="26" customFormat="1" ht="10.5"/>
    <row r="358" s="26" customFormat="1" ht="10.5"/>
  </sheetData>
  <phoneticPr fontId="2" type="noConversion"/>
  <pageMargins left="0.7" right="0.7" top="0.75" bottom="0.75" header="0.3" footer="0.3"/>
  <pageSetup scale="60" fitToHeight="0" orientation="landscape" r:id="rId1"/>
  <headerFooter>
    <oddHeader>&amp;CRI BioBlitz 2013—Results
Narragansett (Canonchet Farm)&amp;R&amp;A
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"/>
  <sheetViews>
    <sheetView workbookViewId="0">
      <selection activeCell="B6" sqref="B6"/>
    </sheetView>
  </sheetViews>
  <sheetFormatPr defaultRowHeight="12.75"/>
  <cols>
    <col min="3" max="3" width="39.5703125" customWidth="1"/>
    <col min="4" max="4" width="20.28515625" customWidth="1"/>
  </cols>
  <sheetData>
    <row r="1" spans="1:9">
      <c r="A1" s="10">
        <f>B5</f>
        <v>64</v>
      </c>
      <c r="I1" s="11" t="s">
        <v>924</v>
      </c>
    </row>
    <row r="2" spans="1:9">
      <c r="C2" s="11" t="s">
        <v>707</v>
      </c>
      <c r="D2" s="11" t="s">
        <v>729</v>
      </c>
      <c r="E2" s="11" t="s">
        <v>766</v>
      </c>
      <c r="I2" s="11"/>
    </row>
    <row r="5" spans="1:9">
      <c r="B5">
        <v>64</v>
      </c>
    </row>
  </sheetData>
  <phoneticPr fontId="2" type="noConversion"/>
  <pageMargins left="0.7" right="0.7" top="0.75" bottom="0.75" header="0.3" footer="0.3"/>
  <pageSetup scale="87" fitToHeight="0" orientation="landscape" r:id="rId1"/>
  <headerFooter>
    <oddHeader>&amp;CRI BioBlitz 2013—Results
Narragansett (Canonchet Farm)&amp;R&amp;A
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6"/>
  <sheetViews>
    <sheetView topLeftCell="A52" workbookViewId="0">
      <selection activeCell="A82" sqref="A82"/>
    </sheetView>
  </sheetViews>
  <sheetFormatPr defaultRowHeight="12.75"/>
  <cols>
    <col min="5" max="5" width="15.85546875" customWidth="1"/>
  </cols>
  <sheetData>
    <row r="1" spans="1:14">
      <c r="A1" s="10">
        <v>72</v>
      </c>
      <c r="C1" t="s">
        <v>705</v>
      </c>
      <c r="E1" t="s">
        <v>728</v>
      </c>
      <c r="F1" t="s">
        <v>729</v>
      </c>
      <c r="H1" t="s">
        <v>709</v>
      </c>
      <c r="J1" t="s">
        <v>730</v>
      </c>
      <c r="L1" t="s">
        <v>731</v>
      </c>
      <c r="N1" t="s">
        <v>711</v>
      </c>
    </row>
    <row r="3" spans="1:14">
      <c r="E3" s="11" t="s">
        <v>1311</v>
      </c>
    </row>
    <row r="4" spans="1:14">
      <c r="E4" s="11" t="s">
        <v>1312</v>
      </c>
    </row>
    <row r="6" spans="1:14">
      <c r="E6" s="11" t="s">
        <v>1313</v>
      </c>
    </row>
    <row r="7" spans="1:14">
      <c r="E7" s="11" t="s">
        <v>1314</v>
      </c>
    </row>
    <row r="8" spans="1:14">
      <c r="E8" s="11" t="s">
        <v>1315</v>
      </c>
    </row>
    <row r="9" spans="1:14">
      <c r="E9" s="11" t="s">
        <v>1316</v>
      </c>
    </row>
    <row r="10" spans="1:14">
      <c r="E10" s="11" t="s">
        <v>1317</v>
      </c>
    </row>
    <row r="11" spans="1:14">
      <c r="E11" s="11" t="s">
        <v>1318</v>
      </c>
    </row>
    <row r="12" spans="1:14">
      <c r="E12" s="11" t="s">
        <v>1319</v>
      </c>
    </row>
    <row r="13" spans="1:14">
      <c r="E13" s="11" t="s">
        <v>1320</v>
      </c>
    </row>
    <row r="14" spans="1:14">
      <c r="E14" s="11" t="s">
        <v>1321</v>
      </c>
    </row>
    <row r="15" spans="1:14">
      <c r="E15" s="11" t="s">
        <v>1322</v>
      </c>
    </row>
    <row r="16" spans="1:14">
      <c r="E16" s="11" t="s">
        <v>1323</v>
      </c>
    </row>
    <row r="17" spans="5:5">
      <c r="E17" s="11" t="s">
        <v>1324</v>
      </c>
    </row>
    <row r="18" spans="5:5">
      <c r="E18" s="11" t="s">
        <v>1325</v>
      </c>
    </row>
    <row r="19" spans="5:5">
      <c r="E19" s="11" t="s">
        <v>1326</v>
      </c>
    </row>
    <row r="20" spans="5:5">
      <c r="E20" s="11" t="s">
        <v>1327</v>
      </c>
    </row>
    <row r="21" spans="5:5">
      <c r="E21" s="11" t="s">
        <v>1328</v>
      </c>
    </row>
    <row r="22" spans="5:5">
      <c r="E22" s="11" t="s">
        <v>1329</v>
      </c>
    </row>
    <row r="23" spans="5:5">
      <c r="E23" s="11" t="s">
        <v>1330</v>
      </c>
    </row>
    <row r="24" spans="5:5">
      <c r="E24" s="11" t="s">
        <v>1331</v>
      </c>
    </row>
    <row r="25" spans="5:5">
      <c r="E25" s="11" t="s">
        <v>1332</v>
      </c>
    </row>
    <row r="26" spans="5:5">
      <c r="E26" s="11" t="s">
        <v>1333</v>
      </c>
    </row>
    <row r="27" spans="5:5">
      <c r="E27" s="11" t="s">
        <v>1334</v>
      </c>
    </row>
    <row r="28" spans="5:5">
      <c r="E28" s="11" t="s">
        <v>1335</v>
      </c>
    </row>
    <row r="29" spans="5:5">
      <c r="E29" s="11" t="s">
        <v>1336</v>
      </c>
    </row>
    <row r="30" spans="5:5">
      <c r="E30" s="11" t="s">
        <v>1337</v>
      </c>
    </row>
    <row r="31" spans="5:5">
      <c r="E31" s="11" t="s">
        <v>1338</v>
      </c>
    </row>
    <row r="32" spans="5:5">
      <c r="E32" s="11" t="s">
        <v>1339</v>
      </c>
    </row>
    <row r="33" spans="5:5">
      <c r="E33" s="11" t="s">
        <v>1340</v>
      </c>
    </row>
    <row r="34" spans="5:5">
      <c r="E34" s="11" t="s">
        <v>1341</v>
      </c>
    </row>
    <row r="35" spans="5:5">
      <c r="E35" s="11" t="s">
        <v>1342</v>
      </c>
    </row>
    <row r="36" spans="5:5">
      <c r="E36" s="11" t="s">
        <v>1343</v>
      </c>
    </row>
    <row r="37" spans="5:5">
      <c r="E37" s="11" t="s">
        <v>1344</v>
      </c>
    </row>
    <row r="38" spans="5:5">
      <c r="E38" s="11" t="s">
        <v>1345</v>
      </c>
    </row>
    <row r="39" spans="5:5">
      <c r="E39" s="11" t="s">
        <v>1346</v>
      </c>
    </row>
    <row r="40" spans="5:5">
      <c r="E40" s="11" t="s">
        <v>1347</v>
      </c>
    </row>
    <row r="41" spans="5:5">
      <c r="E41" s="11" t="s">
        <v>1348</v>
      </c>
    </row>
    <row r="42" spans="5:5">
      <c r="E42" s="11" t="s">
        <v>1349</v>
      </c>
    </row>
    <row r="43" spans="5:5">
      <c r="E43" s="11" t="s">
        <v>1350</v>
      </c>
    </row>
    <row r="44" spans="5:5">
      <c r="E44" s="11" t="s">
        <v>1351</v>
      </c>
    </row>
    <row r="45" spans="5:5">
      <c r="E45" s="11" t="s">
        <v>1352</v>
      </c>
    </row>
    <row r="46" spans="5:5">
      <c r="E46" s="11" t="s">
        <v>1353</v>
      </c>
    </row>
    <row r="47" spans="5:5">
      <c r="E47" s="11" t="s">
        <v>1354</v>
      </c>
    </row>
    <row r="48" spans="5:5">
      <c r="E48" s="11" t="s">
        <v>1355</v>
      </c>
    </row>
    <row r="49" spans="5:5">
      <c r="E49" s="11" t="s">
        <v>1356</v>
      </c>
    </row>
    <row r="50" spans="5:5">
      <c r="E50" s="11" t="s">
        <v>1357</v>
      </c>
    </row>
    <row r="51" spans="5:5">
      <c r="E51" s="11" t="s">
        <v>1358</v>
      </c>
    </row>
    <row r="52" spans="5:5">
      <c r="E52" s="11" t="s">
        <v>1359</v>
      </c>
    </row>
    <row r="53" spans="5:5">
      <c r="E53" s="11" t="s">
        <v>1360</v>
      </c>
    </row>
    <row r="54" spans="5:5">
      <c r="E54" s="11" t="s">
        <v>1361</v>
      </c>
    </row>
    <row r="55" spans="5:5">
      <c r="E55" s="11" t="s">
        <v>1362</v>
      </c>
    </row>
    <row r="56" spans="5:5">
      <c r="E56" s="11" t="s">
        <v>1363</v>
      </c>
    </row>
    <row r="57" spans="5:5">
      <c r="E57" s="11" t="s">
        <v>1364</v>
      </c>
    </row>
    <row r="58" spans="5:5">
      <c r="E58" s="11" t="s">
        <v>1365</v>
      </c>
    </row>
    <row r="59" spans="5:5">
      <c r="E59" s="11" t="s">
        <v>1366</v>
      </c>
    </row>
    <row r="60" spans="5:5">
      <c r="E60" s="11" t="s">
        <v>1367</v>
      </c>
    </row>
    <row r="61" spans="5:5">
      <c r="E61" s="11" t="s">
        <v>1368</v>
      </c>
    </row>
    <row r="62" spans="5:5">
      <c r="E62" s="11" t="s">
        <v>1369</v>
      </c>
    </row>
    <row r="63" spans="5:5">
      <c r="E63" s="11" t="s">
        <v>1370</v>
      </c>
    </row>
    <row r="64" spans="5:5">
      <c r="E64" s="11" t="s">
        <v>1371</v>
      </c>
    </row>
    <row r="65" spans="5:5">
      <c r="E65" s="11" t="s">
        <v>1372</v>
      </c>
    </row>
    <row r="66" spans="5:5">
      <c r="E66" s="11" t="s">
        <v>1373</v>
      </c>
    </row>
    <row r="67" spans="5:5">
      <c r="E67" s="11" t="s">
        <v>1374</v>
      </c>
    </row>
    <row r="68" spans="5:5">
      <c r="E68" s="11" t="s">
        <v>1375</v>
      </c>
    </row>
    <row r="69" spans="5:5">
      <c r="E69" s="11" t="s">
        <v>1376</v>
      </c>
    </row>
    <row r="70" spans="5:5">
      <c r="E70" s="11" t="s">
        <v>1377</v>
      </c>
    </row>
    <row r="71" spans="5:5">
      <c r="E71" s="11" t="s">
        <v>1378</v>
      </c>
    </row>
    <row r="72" spans="5:5">
      <c r="E72" s="11" t="s">
        <v>1379</v>
      </c>
    </row>
    <row r="73" spans="5:5">
      <c r="E73" s="11" t="s">
        <v>1380</v>
      </c>
    </row>
    <row r="74" spans="5:5">
      <c r="E74" s="11" t="s">
        <v>1381</v>
      </c>
    </row>
    <row r="75" spans="5:5">
      <c r="E75" s="11" t="s">
        <v>1382</v>
      </c>
    </row>
    <row r="76" spans="5:5">
      <c r="E76" s="11" t="s">
        <v>1383</v>
      </c>
    </row>
  </sheetData>
  <phoneticPr fontId="2" type="noConversion"/>
  <pageMargins left="0.7" right="0.7" top="0.75" bottom="0.75" header="0.3" footer="0.3"/>
  <pageSetup fitToHeight="0" orientation="landscape" r:id="rId1"/>
  <headerFooter>
    <oddHeader>&amp;CRI BioBlitz 2013—Results
Narragansett (Canonchet Farm)&amp;R&amp;A
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workbookViewId="0">
      <selection activeCell="B1" sqref="B1"/>
    </sheetView>
  </sheetViews>
  <sheetFormatPr defaultRowHeight="12.75"/>
  <cols>
    <col min="3" max="3" width="14.28515625" customWidth="1"/>
    <col min="4" max="4" width="15.85546875" customWidth="1"/>
    <col min="5" max="5" width="16.140625" customWidth="1"/>
    <col min="6" max="6" width="15.5703125" customWidth="1"/>
    <col min="7" max="7" width="16.140625" customWidth="1"/>
    <col min="8" max="8" width="20.85546875" customWidth="1"/>
    <col min="9" max="9" width="16.28515625" customWidth="1"/>
  </cols>
  <sheetData>
    <row r="1" spans="1:10">
      <c r="A1" s="15">
        <f>B34</f>
        <v>8</v>
      </c>
      <c r="C1" s="11" t="s">
        <v>754</v>
      </c>
      <c r="D1" s="11" t="s">
        <v>754</v>
      </c>
      <c r="E1" s="11" t="s">
        <v>754</v>
      </c>
      <c r="F1" s="11" t="s">
        <v>707</v>
      </c>
      <c r="G1" s="11" t="s">
        <v>729</v>
      </c>
      <c r="H1" s="11" t="s">
        <v>709</v>
      </c>
      <c r="I1" s="11" t="s">
        <v>710</v>
      </c>
      <c r="J1" s="11" t="s">
        <v>711</v>
      </c>
    </row>
    <row r="2" spans="1:10" s="31" customFormat="1">
      <c r="C2" s="32" t="s">
        <v>768</v>
      </c>
    </row>
    <row r="3" spans="1:10" s="31" customFormat="1">
      <c r="C3" s="32"/>
      <c r="D3" s="32" t="s">
        <v>769</v>
      </c>
      <c r="H3" s="32" t="s">
        <v>864</v>
      </c>
    </row>
    <row r="4" spans="1:10">
      <c r="B4">
        <v>1</v>
      </c>
      <c r="C4" s="11"/>
      <c r="D4" s="11"/>
      <c r="F4" t="s">
        <v>418</v>
      </c>
      <c r="G4" s="11" t="s">
        <v>419</v>
      </c>
      <c r="H4" s="11" t="s">
        <v>420</v>
      </c>
      <c r="I4" s="11" t="s">
        <v>406</v>
      </c>
    </row>
    <row r="5" spans="1:10">
      <c r="C5" s="11"/>
      <c r="D5" s="11"/>
      <c r="H5" s="11"/>
      <c r="I5" s="11"/>
      <c r="J5" s="11"/>
    </row>
    <row r="6" spans="1:10" s="31" customFormat="1">
      <c r="C6" s="32"/>
      <c r="D6" s="32" t="s">
        <v>770</v>
      </c>
    </row>
    <row r="7" spans="1:10">
      <c r="C7" s="11"/>
      <c r="D7" s="11"/>
    </row>
    <row r="8" spans="1:10" s="31" customFormat="1">
      <c r="C8" s="32" t="s">
        <v>767</v>
      </c>
    </row>
    <row r="9" spans="1:10" s="31" customFormat="1">
      <c r="D9" s="32" t="s">
        <v>771</v>
      </c>
      <c r="H9" s="32" t="s">
        <v>777</v>
      </c>
    </row>
    <row r="10" spans="1:10">
      <c r="B10">
        <v>1</v>
      </c>
      <c r="D10" s="11"/>
      <c r="F10" s="11" t="s">
        <v>220</v>
      </c>
      <c r="G10" s="11" t="s">
        <v>221</v>
      </c>
      <c r="H10" s="11" t="s">
        <v>1091</v>
      </c>
      <c r="I10" s="11"/>
    </row>
    <row r="11" spans="1:10">
      <c r="B11">
        <v>1</v>
      </c>
      <c r="D11" s="11"/>
      <c r="F11" s="11" t="s">
        <v>1098</v>
      </c>
      <c r="G11" s="11" t="s">
        <v>1099</v>
      </c>
      <c r="H11" s="11" t="s">
        <v>1092</v>
      </c>
      <c r="I11" s="11"/>
    </row>
    <row r="12" spans="1:10">
      <c r="B12">
        <v>1</v>
      </c>
      <c r="D12" s="11"/>
      <c r="F12" s="11" t="s">
        <v>222</v>
      </c>
      <c r="G12" s="11" t="s">
        <v>223</v>
      </c>
      <c r="H12" s="11"/>
      <c r="I12" t="s">
        <v>224</v>
      </c>
    </row>
    <row r="13" spans="1:10">
      <c r="D13" s="11"/>
      <c r="F13" s="11"/>
      <c r="G13" s="11"/>
      <c r="H13" s="11"/>
      <c r="I13" s="11"/>
    </row>
    <row r="14" spans="1:10" s="31" customFormat="1">
      <c r="D14" s="32" t="s">
        <v>772</v>
      </c>
      <c r="H14" s="32" t="s">
        <v>774</v>
      </c>
    </row>
    <row r="15" spans="1:10">
      <c r="B15">
        <v>1</v>
      </c>
      <c r="D15" s="11"/>
      <c r="F15" s="11" t="s">
        <v>426</v>
      </c>
      <c r="G15" s="11" t="s">
        <v>427</v>
      </c>
      <c r="H15" s="11" t="s">
        <v>428</v>
      </c>
      <c r="I15" s="11" t="s">
        <v>406</v>
      </c>
    </row>
    <row r="16" spans="1:10">
      <c r="D16" s="11"/>
      <c r="H16" s="11"/>
    </row>
    <row r="17" spans="2:10" s="31" customFormat="1">
      <c r="D17" s="32" t="s">
        <v>773</v>
      </c>
      <c r="H17" s="32" t="s">
        <v>310</v>
      </c>
    </row>
    <row r="18" spans="2:10">
      <c r="B18">
        <v>1</v>
      </c>
      <c r="D18" s="11"/>
      <c r="F18" s="11" t="s">
        <v>311</v>
      </c>
      <c r="G18" s="11" t="s">
        <v>312</v>
      </c>
      <c r="H18" s="11" t="s">
        <v>313</v>
      </c>
      <c r="I18" s="11" t="s">
        <v>261</v>
      </c>
      <c r="J18" s="11"/>
    </row>
    <row r="19" spans="2:10">
      <c r="B19">
        <v>1</v>
      </c>
      <c r="D19" s="11"/>
      <c r="F19" s="11" t="s">
        <v>314</v>
      </c>
      <c r="G19" s="11" t="s">
        <v>315</v>
      </c>
      <c r="H19" s="11" t="s">
        <v>316</v>
      </c>
      <c r="I19" s="11" t="s">
        <v>261</v>
      </c>
      <c r="J19" s="11"/>
    </row>
    <row r="20" spans="2:10">
      <c r="D20" s="11"/>
      <c r="H20" s="11"/>
      <c r="I20" s="11"/>
      <c r="J20" s="11"/>
    </row>
    <row r="21" spans="2:10">
      <c r="D21" s="11"/>
      <c r="H21" s="11"/>
      <c r="I21" s="11"/>
      <c r="J21" s="11"/>
    </row>
    <row r="22" spans="2:10">
      <c r="D22" s="11"/>
      <c r="H22" s="11"/>
    </row>
    <row r="23" spans="2:10" s="31" customFormat="1">
      <c r="D23" s="32" t="s">
        <v>775</v>
      </c>
      <c r="H23" s="32" t="s">
        <v>776</v>
      </c>
    </row>
    <row r="24" spans="2:10">
      <c r="B24">
        <v>1</v>
      </c>
      <c r="D24" s="11"/>
      <c r="F24" t="s">
        <v>412</v>
      </c>
      <c r="G24" t="s">
        <v>134</v>
      </c>
      <c r="H24" s="11" t="s">
        <v>411</v>
      </c>
    </row>
    <row r="25" spans="2:10">
      <c r="D25" s="11"/>
      <c r="H25" s="11"/>
    </row>
    <row r="26" spans="2:10" s="31" customFormat="1">
      <c r="D26" s="32" t="s">
        <v>778</v>
      </c>
      <c r="H26" s="32" t="s">
        <v>779</v>
      </c>
    </row>
    <row r="34" spans="2:2">
      <c r="B34">
        <f>SUM(B1:B33)</f>
        <v>8</v>
      </c>
    </row>
  </sheetData>
  <phoneticPr fontId="0" type="noConversion"/>
  <pageMargins left="0.7" right="0.7" top="0.75" bottom="0.75" header="0.3" footer="0.3"/>
  <pageSetup scale="77" fitToHeight="0" orientation="landscape" r:id="rId1"/>
  <headerFooter>
    <oddHeader>&amp;CRI BioBlitz 2013—Results
Narragansett (Canonchet Farm)&amp;R&amp;A
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6"/>
  <sheetViews>
    <sheetView topLeftCell="A22" workbookViewId="0">
      <selection activeCell="B56" sqref="B56"/>
    </sheetView>
  </sheetViews>
  <sheetFormatPr defaultRowHeight="12.75"/>
  <cols>
    <col min="4" max="5" width="16.85546875" customWidth="1"/>
    <col min="6" max="6" width="23.140625" customWidth="1"/>
    <col min="7" max="7" width="15" customWidth="1"/>
    <col min="8" max="8" width="21.42578125" customWidth="1"/>
    <col min="9" max="9" width="16.5703125" customWidth="1"/>
    <col min="10" max="10" width="15.7109375" customWidth="1"/>
    <col min="13" max="13" width="14" customWidth="1"/>
  </cols>
  <sheetData>
    <row r="1" spans="1:10">
      <c r="A1" s="10">
        <f>B56</f>
        <v>13</v>
      </c>
      <c r="C1" s="11" t="s">
        <v>754</v>
      </c>
      <c r="D1" s="11" t="s">
        <v>754</v>
      </c>
      <c r="E1" s="11" t="s">
        <v>754</v>
      </c>
      <c r="F1" s="11" t="s">
        <v>707</v>
      </c>
      <c r="G1" s="11" t="s">
        <v>729</v>
      </c>
      <c r="H1" s="11" t="s">
        <v>709</v>
      </c>
      <c r="I1" s="11" t="s">
        <v>710</v>
      </c>
      <c r="J1" s="11" t="s">
        <v>711</v>
      </c>
    </row>
    <row r="2" spans="1:10">
      <c r="F2" s="11"/>
      <c r="G2" s="11"/>
      <c r="H2" s="11"/>
      <c r="J2" s="11"/>
    </row>
    <row r="3" spans="1:10" s="31" customFormat="1">
      <c r="C3" s="32" t="s">
        <v>798</v>
      </c>
      <c r="F3" s="32"/>
      <c r="G3" s="32"/>
      <c r="H3" s="32" t="s">
        <v>799</v>
      </c>
      <c r="J3" s="32" t="s">
        <v>787</v>
      </c>
    </row>
    <row r="4" spans="1:10">
      <c r="F4" s="11"/>
      <c r="G4" s="11"/>
      <c r="H4" s="11"/>
      <c r="J4" s="11"/>
    </row>
    <row r="5" spans="1:10">
      <c r="F5" s="11"/>
      <c r="G5" s="11"/>
      <c r="H5" s="11"/>
      <c r="J5" s="11"/>
    </row>
    <row r="6" spans="1:10" s="31" customFormat="1">
      <c r="C6" s="32" t="s">
        <v>800</v>
      </c>
      <c r="F6" s="32"/>
      <c r="G6" s="32"/>
      <c r="H6" s="32" t="s">
        <v>801</v>
      </c>
      <c r="J6" s="32" t="s">
        <v>802</v>
      </c>
    </row>
    <row r="7" spans="1:10">
      <c r="F7" s="11"/>
      <c r="G7" s="11"/>
      <c r="H7" s="11"/>
      <c r="J7" s="11"/>
    </row>
    <row r="8" spans="1:10">
      <c r="F8" s="11"/>
      <c r="G8" s="11"/>
      <c r="H8" s="11"/>
      <c r="J8" s="11"/>
    </row>
    <row r="9" spans="1:10" s="31" customFormat="1">
      <c r="C9" s="32" t="s">
        <v>803</v>
      </c>
      <c r="F9" s="32"/>
      <c r="G9" s="32"/>
      <c r="H9" s="32" t="s">
        <v>804</v>
      </c>
      <c r="J9" s="32" t="s">
        <v>805</v>
      </c>
    </row>
    <row r="10" spans="1:10">
      <c r="F10" s="11"/>
      <c r="G10" s="11"/>
      <c r="H10" s="11"/>
      <c r="J10" s="11"/>
    </row>
    <row r="11" spans="1:10">
      <c r="F11" s="11"/>
      <c r="G11" s="11"/>
      <c r="H11" s="11"/>
      <c r="J11" s="11"/>
    </row>
    <row r="12" spans="1:10" s="31" customFormat="1">
      <c r="C12" s="32" t="s">
        <v>837</v>
      </c>
      <c r="F12" s="32"/>
      <c r="G12" s="32"/>
      <c r="H12" s="32" t="s">
        <v>302</v>
      </c>
      <c r="J12" s="32" t="s">
        <v>838</v>
      </c>
    </row>
    <row r="13" spans="1:10">
      <c r="B13">
        <v>1</v>
      </c>
      <c r="F13" t="s">
        <v>1095</v>
      </c>
      <c r="G13" t="s">
        <v>1065</v>
      </c>
      <c r="H13" s="11"/>
      <c r="I13" s="11"/>
      <c r="J13" s="11"/>
    </row>
    <row r="14" spans="1:10">
      <c r="B14">
        <v>1</v>
      </c>
      <c r="H14" t="s">
        <v>1097</v>
      </c>
      <c r="I14" s="11"/>
      <c r="J14" s="11"/>
    </row>
    <row r="15" spans="1:10">
      <c r="B15">
        <v>1</v>
      </c>
      <c r="F15" s="11" t="s">
        <v>301</v>
      </c>
      <c r="G15" s="11" t="s">
        <v>303</v>
      </c>
      <c r="H15" s="11" t="s">
        <v>304</v>
      </c>
      <c r="I15" s="11" t="s">
        <v>261</v>
      </c>
      <c r="J15" s="11" t="s">
        <v>305</v>
      </c>
    </row>
    <row r="16" spans="1:10">
      <c r="I16" s="11"/>
      <c r="J16" s="11"/>
    </row>
    <row r="17" spans="2:10">
      <c r="I17" s="11"/>
      <c r="J17" s="11"/>
    </row>
    <row r="18" spans="2:10">
      <c r="H18" s="11"/>
      <c r="I18" s="11"/>
      <c r="J18" s="11"/>
    </row>
    <row r="19" spans="2:10" s="31" customFormat="1">
      <c r="C19" s="32" t="s">
        <v>806</v>
      </c>
      <c r="F19" s="32"/>
      <c r="G19" s="32"/>
      <c r="H19" s="32"/>
      <c r="J19" s="32" t="s">
        <v>807</v>
      </c>
    </row>
    <row r="20" spans="2:10">
      <c r="F20" s="11"/>
      <c r="G20" s="11"/>
      <c r="H20" s="11"/>
      <c r="J20" s="11"/>
    </row>
    <row r="21" spans="2:10">
      <c r="F21" s="11"/>
      <c r="G21" s="11"/>
      <c r="H21" s="11"/>
      <c r="J21" s="11"/>
    </row>
    <row r="22" spans="2:10" s="31" customFormat="1">
      <c r="C22" s="32" t="s">
        <v>808</v>
      </c>
      <c r="F22" s="32"/>
      <c r="G22" s="32"/>
      <c r="H22" s="32"/>
      <c r="J22" s="32" t="s">
        <v>809</v>
      </c>
    </row>
    <row r="23" spans="2:10">
      <c r="F23" s="11"/>
      <c r="G23" s="11"/>
      <c r="H23" s="11"/>
      <c r="J23" s="11"/>
    </row>
    <row r="24" spans="2:10">
      <c r="F24" s="11"/>
      <c r="G24" s="11"/>
      <c r="H24" s="11"/>
      <c r="J24" s="11"/>
    </row>
    <row r="25" spans="2:10" s="31" customFormat="1">
      <c r="C25" s="31" t="s">
        <v>712</v>
      </c>
      <c r="F25" s="32"/>
      <c r="G25" s="32"/>
      <c r="H25" s="32"/>
      <c r="J25" s="32"/>
    </row>
    <row r="26" spans="2:10" s="31" customFormat="1">
      <c r="D26" s="32" t="s">
        <v>753</v>
      </c>
      <c r="E26" s="32"/>
      <c r="F26" s="32"/>
      <c r="G26" s="32"/>
      <c r="H26" s="32"/>
      <c r="J26" s="32"/>
    </row>
    <row r="27" spans="2:10">
      <c r="B27">
        <v>1</v>
      </c>
      <c r="D27" s="11"/>
      <c r="E27" s="11"/>
      <c r="F27" t="s">
        <v>1055</v>
      </c>
      <c r="G27" t="s">
        <v>1056</v>
      </c>
      <c r="H27" t="s">
        <v>1057</v>
      </c>
      <c r="I27" s="11"/>
    </row>
    <row r="28" spans="2:10">
      <c r="B28">
        <v>1</v>
      </c>
      <c r="D28" s="11"/>
      <c r="E28" s="11"/>
      <c r="F28" s="11" t="s">
        <v>288</v>
      </c>
      <c r="G28" s="11" t="s">
        <v>289</v>
      </c>
      <c r="H28" s="11" t="s">
        <v>290</v>
      </c>
      <c r="I28" s="11" t="s">
        <v>261</v>
      </c>
      <c r="J28" s="11" t="s">
        <v>1118</v>
      </c>
    </row>
    <row r="29" spans="2:10">
      <c r="B29">
        <v>1</v>
      </c>
      <c r="D29" s="11"/>
      <c r="E29" s="11"/>
      <c r="F29" s="11" t="s">
        <v>320</v>
      </c>
      <c r="G29" s="11" t="s">
        <v>321</v>
      </c>
      <c r="H29" s="11" t="s">
        <v>322</v>
      </c>
      <c r="I29" s="11" t="s">
        <v>261</v>
      </c>
      <c r="J29" s="11"/>
    </row>
    <row r="30" spans="2:10">
      <c r="B30">
        <v>1</v>
      </c>
      <c r="D30" s="11"/>
      <c r="E30" s="11"/>
      <c r="F30" s="11" t="s">
        <v>298</v>
      </c>
      <c r="G30" s="11" t="s">
        <v>299</v>
      </c>
      <c r="H30" s="11" t="s">
        <v>308</v>
      </c>
      <c r="I30" s="11" t="s">
        <v>261</v>
      </c>
      <c r="J30" s="11" t="s">
        <v>300</v>
      </c>
    </row>
    <row r="31" spans="2:10">
      <c r="B31">
        <v>1</v>
      </c>
      <c r="D31" s="11"/>
      <c r="E31" s="11"/>
      <c r="F31" s="11" t="s">
        <v>307</v>
      </c>
      <c r="G31" s="11" t="s">
        <v>306</v>
      </c>
      <c r="H31" s="11" t="s">
        <v>308</v>
      </c>
      <c r="I31" s="11" t="s">
        <v>261</v>
      </c>
      <c r="J31" s="11" t="s">
        <v>309</v>
      </c>
    </row>
    <row r="32" spans="2:10">
      <c r="B32">
        <v>1</v>
      </c>
      <c r="D32" s="11"/>
      <c r="E32" s="11"/>
      <c r="F32" s="11" t="s">
        <v>323</v>
      </c>
      <c r="G32" s="11" t="s">
        <v>324</v>
      </c>
      <c r="H32" s="11" t="s">
        <v>290</v>
      </c>
      <c r="I32" s="11" t="s">
        <v>261</v>
      </c>
      <c r="J32" s="11"/>
    </row>
    <row r="33" spans="1:10">
      <c r="B33">
        <v>1</v>
      </c>
      <c r="D33" s="11"/>
      <c r="E33" s="11"/>
      <c r="F33" s="11" t="s">
        <v>408</v>
      </c>
      <c r="G33" s="11" t="s">
        <v>356</v>
      </c>
      <c r="H33" s="11" t="s">
        <v>409</v>
      </c>
      <c r="I33" s="11" t="s">
        <v>261</v>
      </c>
      <c r="J33" s="11" t="s">
        <v>410</v>
      </c>
    </row>
    <row r="34" spans="1:10">
      <c r="D34" s="11"/>
      <c r="E34" s="11"/>
      <c r="F34" s="11"/>
      <c r="G34" s="11"/>
      <c r="H34" s="11"/>
      <c r="I34" s="11"/>
      <c r="J34" s="11"/>
    </row>
    <row r="35" spans="1:10">
      <c r="D35" s="11"/>
      <c r="E35" s="11"/>
      <c r="F35" s="11"/>
      <c r="G35" s="11"/>
      <c r="H35" s="11"/>
      <c r="I35" s="11"/>
      <c r="J35" s="11"/>
    </row>
    <row r="36" spans="1:10">
      <c r="D36" s="11"/>
      <c r="E36" s="11"/>
      <c r="F36" s="11"/>
      <c r="G36" s="11"/>
      <c r="H36" s="11"/>
      <c r="I36" s="11"/>
      <c r="J36" s="11"/>
    </row>
    <row r="37" spans="1:10">
      <c r="D37" s="11"/>
      <c r="E37" s="11"/>
      <c r="F37" s="11"/>
      <c r="G37" s="11"/>
      <c r="H37" s="11"/>
      <c r="I37" s="11"/>
    </row>
    <row r="38" spans="1:10" s="31" customFormat="1">
      <c r="D38" s="32" t="s">
        <v>752</v>
      </c>
      <c r="E38" s="32"/>
      <c r="H38" s="32" t="s">
        <v>446</v>
      </c>
    </row>
    <row r="39" spans="1:10">
      <c r="B39">
        <v>1</v>
      </c>
      <c r="D39" s="11"/>
      <c r="E39" s="11"/>
      <c r="F39" s="11" t="s">
        <v>447</v>
      </c>
      <c r="G39" s="11" t="s">
        <v>449</v>
      </c>
      <c r="H39" s="11" t="s">
        <v>448</v>
      </c>
      <c r="I39" s="11" t="s">
        <v>387</v>
      </c>
      <c r="J39" s="11"/>
    </row>
    <row r="40" spans="1:10">
      <c r="B40">
        <v>1</v>
      </c>
      <c r="D40" s="11"/>
      <c r="E40" s="11"/>
      <c r="F40" s="11" t="s">
        <v>447</v>
      </c>
      <c r="G40" s="11" t="s">
        <v>450</v>
      </c>
      <c r="H40" s="11" t="s">
        <v>451</v>
      </c>
      <c r="I40" s="11" t="s">
        <v>387</v>
      </c>
      <c r="J40" s="11"/>
    </row>
    <row r="41" spans="1:10">
      <c r="B41">
        <v>1</v>
      </c>
      <c r="D41" s="11"/>
      <c r="E41" s="11"/>
      <c r="F41" s="11" t="s">
        <v>452</v>
      </c>
      <c r="G41" s="11" t="s">
        <v>1026</v>
      </c>
      <c r="H41" s="11" t="s">
        <v>451</v>
      </c>
      <c r="I41" s="11" t="s">
        <v>387</v>
      </c>
      <c r="J41" s="11"/>
    </row>
    <row r="42" spans="1:10">
      <c r="D42" s="11"/>
      <c r="E42" s="11"/>
      <c r="F42" s="11"/>
      <c r="G42" s="11"/>
      <c r="H42" s="11"/>
      <c r="I42" s="11"/>
      <c r="J42" s="11"/>
    </row>
    <row r="43" spans="1:10">
      <c r="D43" s="11"/>
      <c r="E43" s="11"/>
      <c r="F43" s="11"/>
      <c r="G43" s="11"/>
      <c r="H43" s="11"/>
      <c r="I43" s="11"/>
      <c r="J43" s="11"/>
    </row>
    <row r="44" spans="1:10">
      <c r="D44" s="11"/>
      <c r="E44" s="11"/>
      <c r="F44" s="11"/>
      <c r="G44" s="11"/>
      <c r="H44" s="11"/>
      <c r="I44" s="11"/>
      <c r="J44" s="11"/>
    </row>
    <row r="45" spans="1:10" s="31" customFormat="1">
      <c r="D45" s="32" t="s">
        <v>751</v>
      </c>
      <c r="E45" s="32"/>
    </row>
    <row r="46" spans="1:10">
      <c r="H46" s="11"/>
      <c r="J46" s="11"/>
    </row>
    <row r="47" spans="1:10">
      <c r="A47" s="6"/>
    </row>
    <row r="48" spans="1:10">
      <c r="C48" s="11"/>
    </row>
    <row r="52" spans="2:10" s="31" customFormat="1">
      <c r="C52" s="32" t="s">
        <v>780</v>
      </c>
      <c r="H52" s="32" t="s">
        <v>781</v>
      </c>
      <c r="J52" s="32" t="s">
        <v>782</v>
      </c>
    </row>
    <row r="56" spans="2:10">
      <c r="B56">
        <f>SUM(B1:B55)</f>
        <v>13</v>
      </c>
    </row>
  </sheetData>
  <phoneticPr fontId="2" type="noConversion"/>
  <pageMargins left="0.7" right="0.7" top="0.75" bottom="0.75" header="0.3" footer="0.3"/>
  <pageSetup scale="77" fitToHeight="0" orientation="landscape" r:id="rId1"/>
  <headerFooter>
    <oddHeader>&amp;CRI BioBlitz 2013—Results
Narragansett (Canonchet Farm)&amp;R&amp;A
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Summ</vt:lpstr>
      <vt:lpstr>+virusesbacteriaprotozoa</vt:lpstr>
      <vt:lpstr>+algae</vt:lpstr>
      <vt:lpstr>+moss</vt:lpstr>
      <vt:lpstr>+vascular plants</vt:lpstr>
      <vt:lpstr>+lichen</vt:lpstr>
      <vt:lpstr>+fungi</vt:lpstr>
      <vt:lpstr>+Parazoa-Radiata</vt:lpstr>
      <vt:lpstr>+non-mollusk Lophotroch worms</vt:lpstr>
      <vt:lpstr>+mollusks</vt:lpstr>
      <vt:lpstr>+Platyzoa</vt:lpstr>
      <vt:lpstr>+non-arthro Ecdysozoa</vt:lpstr>
      <vt:lpstr>+Echinoderms</vt:lpstr>
      <vt:lpstr>+spiderskin</vt:lpstr>
      <vt:lpstr>+crustackin</vt:lpstr>
      <vt:lpstr>+EPMT</vt:lpstr>
      <vt:lpstr>+odes</vt:lpstr>
      <vt:lpstr>+coleopt</vt:lpstr>
      <vt:lpstr>+diptera</vt:lpstr>
      <vt:lpstr>+orthop</vt:lpstr>
      <vt:lpstr>+hemip-homop</vt:lpstr>
      <vt:lpstr>+miscinsects</vt:lpstr>
      <vt:lpstr>+butterfly</vt:lpstr>
      <vt:lpstr>+moths</vt:lpstr>
      <vt:lpstr>+hymenop</vt:lpstr>
      <vt:lpstr>+Primitive Chords</vt:lpstr>
      <vt:lpstr>+herps</vt:lpstr>
      <vt:lpstr>+fish</vt:lpstr>
      <vt:lpstr>+birds</vt:lpstr>
      <vt:lpstr>+mammals</vt:lpstr>
      <vt:lpstr>'+algae'!Print_Area</vt:lpstr>
      <vt:lpstr>'+birds'!Print_Area</vt:lpstr>
      <vt:lpstr>'+butterfly'!Print_Area</vt:lpstr>
      <vt:lpstr>'+coleopt'!Print_Area</vt:lpstr>
      <vt:lpstr>'+crustackin'!Print_Area</vt:lpstr>
      <vt:lpstr>'+diptera'!Print_Area</vt:lpstr>
      <vt:lpstr>'+Echinoderms'!Print_Area</vt:lpstr>
      <vt:lpstr>'+EPMT'!Print_Area</vt:lpstr>
      <vt:lpstr>'+fish'!Print_Area</vt:lpstr>
      <vt:lpstr>'+fungi'!Print_Area</vt:lpstr>
      <vt:lpstr>'+hemip-homop'!Print_Area</vt:lpstr>
      <vt:lpstr>'+herps'!Print_Area</vt:lpstr>
      <vt:lpstr>'+hymenop'!Print_Area</vt:lpstr>
      <vt:lpstr>'+lichen'!Print_Area</vt:lpstr>
      <vt:lpstr>'+mammals'!Print_Area</vt:lpstr>
      <vt:lpstr>'+miscinsects'!Print_Area</vt:lpstr>
      <vt:lpstr>'+mollusks'!Print_Area</vt:lpstr>
      <vt:lpstr>'+moss'!Print_Area</vt:lpstr>
      <vt:lpstr>'+moths'!Print_Area</vt:lpstr>
      <vt:lpstr>'+non-arthro Ecdysozoa'!Print_Area</vt:lpstr>
      <vt:lpstr>'+non-mollusk Lophotroch worms'!Print_Area</vt:lpstr>
      <vt:lpstr>'+odes'!Print_Area</vt:lpstr>
      <vt:lpstr>'+orthop'!Print_Area</vt:lpstr>
      <vt:lpstr>'+Parazoa-Radiata'!Print_Area</vt:lpstr>
      <vt:lpstr>'+Platyzoa'!Print_Area</vt:lpstr>
      <vt:lpstr>'+Primitive Chords'!Print_Area</vt:lpstr>
      <vt:lpstr>'+spiderskin'!Print_Area</vt:lpstr>
      <vt:lpstr>'+vascular plants'!Print_Area</vt:lpstr>
      <vt:lpstr>'+virusesbacteriaprotozoa'!Print_Area</vt:lpstr>
      <vt:lpstr>Summ!Print_Area</vt:lpstr>
    </vt:vector>
  </TitlesOfParts>
  <Company>SMOF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Gregg</dc:creator>
  <cp:lastModifiedBy>bghooke</cp:lastModifiedBy>
  <cp:lastPrinted>2014-06-13T16:03:24Z</cp:lastPrinted>
  <dcterms:created xsi:type="dcterms:W3CDTF">2009-06-06T02:33:13Z</dcterms:created>
  <dcterms:modified xsi:type="dcterms:W3CDTF">2020-04-15T23:48:37Z</dcterms:modified>
</cp:coreProperties>
</file>